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defaultThemeVersion="166925"/>
  <mc:AlternateContent xmlns:mc="http://schemas.openxmlformats.org/markup-compatibility/2006">
    <mc:Choice Requires="x15">
      <x15ac:absPath xmlns:x15ac="http://schemas.microsoft.com/office/spreadsheetml/2010/11/ac" url="/Users/sslade/Downloads/"/>
    </mc:Choice>
  </mc:AlternateContent>
  <xr:revisionPtr revIDLastSave="0" documentId="13_ncr:1_{7DF2FA36-6167-6A46-B9E3-CA44C5C3C9E5}" xr6:coauthVersionLast="47" xr6:coauthVersionMax="47" xr10:uidLastSave="{00000000-0000-0000-0000-000000000000}"/>
  <bookViews>
    <workbookView xWindow="0" yWindow="460" windowWidth="21460" windowHeight="16980" xr2:uid="{013DBBB3-2B76-4026-8AA3-C09B8C0B06D6}"/>
  </bookViews>
  <sheets>
    <sheet name="Fiscal Impact Estimates" sheetId="4" r:id="rId1"/>
  </sheets>
  <definedNames>
    <definedName name="_xlnm._FilterDatabase" localSheetId="0" hidden="1">'Fiscal Impact Estimates'!$A$1:$I$1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97" i="4" l="1"/>
  <c r="E497" i="4"/>
  <c r="G33" i="4"/>
  <c r="I33" i="4" s="1"/>
  <c r="G113" i="4"/>
  <c r="I113" i="4" s="1"/>
  <c r="G407" i="4"/>
  <c r="I407" i="4" s="1"/>
  <c r="G163" i="4"/>
  <c r="G236" i="4"/>
  <c r="H236" i="4" s="1"/>
  <c r="G290" i="4"/>
  <c r="I290" i="4" s="1"/>
  <c r="G415" i="4"/>
  <c r="I415" i="4" s="1"/>
  <c r="G273" i="4"/>
  <c r="I273" i="4" s="1"/>
  <c r="G90" i="4"/>
  <c r="H90" i="4" s="1"/>
  <c r="G107" i="4"/>
  <c r="H107" i="4" s="1"/>
  <c r="G366" i="4"/>
  <c r="I366" i="4" s="1"/>
  <c r="G335" i="4"/>
  <c r="I335" i="4" s="1"/>
  <c r="G141" i="4"/>
  <c r="H141" i="4" s="1"/>
  <c r="G411" i="4"/>
  <c r="I411" i="4" s="1"/>
  <c r="G473" i="4"/>
  <c r="I473" i="4" s="1"/>
  <c r="G274" i="4"/>
  <c r="I274" i="4" s="1"/>
  <c r="G425" i="4"/>
  <c r="I425" i="4" s="1"/>
  <c r="G291" i="4"/>
  <c r="G218" i="4"/>
  <c r="I218" i="4" s="1"/>
  <c r="G103" i="4"/>
  <c r="I103" i="4" s="1"/>
  <c r="G132" i="4"/>
  <c r="I132" i="4" s="1"/>
  <c r="G184" i="4"/>
  <c r="G217" i="4"/>
  <c r="I217" i="4" s="1"/>
  <c r="G256" i="4"/>
  <c r="G121" i="4"/>
  <c r="I121" i="4" s="1"/>
  <c r="G166" i="4"/>
  <c r="I166" i="4" s="1"/>
  <c r="G110" i="4"/>
  <c r="I110" i="4" s="1"/>
  <c r="G64" i="4"/>
  <c r="I64" i="4" s="1"/>
  <c r="G25" i="4"/>
  <c r="I25" i="4" s="1"/>
  <c r="G81" i="4"/>
  <c r="I81" i="4" s="1"/>
  <c r="G376" i="4"/>
  <c r="I376" i="4" s="1"/>
  <c r="G104" i="4"/>
  <c r="H104" i="4" s="1"/>
  <c r="G84" i="4"/>
  <c r="I84" i="4" s="1"/>
  <c r="G3" i="4"/>
  <c r="I3" i="4" s="1"/>
  <c r="G128" i="4"/>
  <c r="I128" i="4" s="1"/>
  <c r="G268" i="4"/>
  <c r="H268" i="4" s="1"/>
  <c r="G405" i="4"/>
  <c r="I405" i="4" s="1"/>
  <c r="G111" i="4"/>
  <c r="I111" i="4" s="1"/>
  <c r="G314" i="4"/>
  <c r="I314" i="4" s="1"/>
  <c r="G140" i="4"/>
  <c r="I140" i="4" s="1"/>
  <c r="G286" i="4"/>
  <c r="I286" i="4" s="1"/>
  <c r="G301" i="4"/>
  <c r="I301" i="4" s="1"/>
  <c r="G109" i="4"/>
  <c r="I109" i="4" s="1"/>
  <c r="G145" i="4"/>
  <c r="I145" i="4" s="1"/>
  <c r="G154" i="4"/>
  <c r="I154" i="4" s="1"/>
  <c r="G205" i="4"/>
  <c r="I205" i="4" s="1"/>
  <c r="G369" i="4"/>
  <c r="I369" i="4" s="1"/>
  <c r="G87" i="4"/>
  <c r="I87" i="4" s="1"/>
  <c r="G363" i="4"/>
  <c r="I363" i="4" s="1"/>
  <c r="G66" i="4"/>
  <c r="H66" i="4" s="1"/>
  <c r="G262" i="4"/>
  <c r="I262" i="4" s="1"/>
  <c r="G463" i="4"/>
  <c r="I463" i="4" s="1"/>
  <c r="G360" i="4"/>
  <c r="I360" i="4" s="1"/>
  <c r="G185" i="4"/>
  <c r="G242" i="4"/>
  <c r="I242" i="4" s="1"/>
  <c r="G285" i="4"/>
  <c r="I285" i="4" s="1"/>
  <c r="G210" i="4"/>
  <c r="I210" i="4" s="1"/>
  <c r="G211" i="4"/>
  <c r="G343" i="4"/>
  <c r="I343" i="4" s="1"/>
  <c r="G225" i="4"/>
  <c r="I225" i="4" s="1"/>
  <c r="G488" i="4"/>
  <c r="I488" i="4" s="1"/>
  <c r="G338" i="4"/>
  <c r="I338" i="4" s="1"/>
  <c r="G336" i="4"/>
  <c r="I336" i="4" s="1"/>
  <c r="G446" i="4"/>
  <c r="I446" i="4" s="1"/>
  <c r="G393" i="4"/>
  <c r="I393" i="4" s="1"/>
  <c r="G455" i="4"/>
  <c r="I455" i="4" s="1"/>
  <c r="G269" i="4"/>
  <c r="I269" i="4" s="1"/>
  <c r="G351" i="4"/>
  <c r="I351" i="4" s="1"/>
  <c r="G362" i="4"/>
  <c r="I362" i="4" s="1"/>
  <c r="G427" i="4"/>
  <c r="I427" i="4" s="1"/>
  <c r="G417" i="4"/>
  <c r="I417" i="4" s="1"/>
  <c r="G379" i="4"/>
  <c r="I379" i="4" s="1"/>
  <c r="G44" i="4"/>
  <c r="I44" i="4" s="1"/>
  <c r="G339" i="4"/>
  <c r="I339" i="4" s="1"/>
  <c r="G201" i="4"/>
  <c r="G159" i="4"/>
  <c r="I159" i="4" s="1"/>
  <c r="G120" i="4"/>
  <c r="H120" i="4" s="1"/>
  <c r="G214" i="4"/>
  <c r="I214" i="4" s="1"/>
  <c r="G97" i="4"/>
  <c r="I97" i="4" s="1"/>
  <c r="G235" i="4"/>
  <c r="G337" i="4"/>
  <c r="I337" i="4" s="1"/>
  <c r="G105" i="4"/>
  <c r="I105" i="4" s="1"/>
  <c r="G313" i="4"/>
  <c r="I313" i="4" s="1"/>
  <c r="G5" i="4"/>
  <c r="I5" i="4" s="1"/>
  <c r="G233" i="4"/>
  <c r="I233" i="4" s="1"/>
  <c r="G341" i="4"/>
  <c r="I341" i="4" s="1"/>
  <c r="G164" i="4"/>
  <c r="I164" i="4" s="1"/>
  <c r="G52" i="4"/>
  <c r="I52" i="4" s="1"/>
  <c r="G276" i="4"/>
  <c r="H276" i="4" s="1"/>
  <c r="G37" i="4"/>
  <c r="I37" i="4" s="1"/>
  <c r="G364" i="4"/>
  <c r="H364" i="4" s="1"/>
  <c r="G433" i="4"/>
  <c r="I433" i="4" s="1"/>
  <c r="G152" i="4"/>
  <c r="G293" i="4"/>
  <c r="I293" i="4" s="1"/>
  <c r="G281" i="4"/>
  <c r="I281" i="4" s="1"/>
  <c r="G478" i="4"/>
  <c r="I478" i="4" s="1"/>
  <c r="G249" i="4"/>
  <c r="I249" i="4" s="1"/>
  <c r="G429" i="4"/>
  <c r="I429" i="4" s="1"/>
  <c r="G460" i="4"/>
  <c r="H460" i="4" s="1"/>
  <c r="G395" i="4"/>
  <c r="I395" i="4" s="1"/>
  <c r="G320" i="4"/>
  <c r="G333" i="4"/>
  <c r="I333" i="4" s="1"/>
  <c r="G347" i="4"/>
  <c r="I347" i="4" s="1"/>
  <c r="G35" i="4"/>
  <c r="I35" i="4" s="1"/>
  <c r="G342" i="4"/>
  <c r="I342" i="4" s="1"/>
  <c r="G41" i="4"/>
  <c r="I41" i="4" s="1"/>
  <c r="G63" i="4"/>
  <c r="I63" i="4" s="1"/>
  <c r="G6" i="4"/>
  <c r="I6" i="4" s="1"/>
  <c r="G15" i="4"/>
  <c r="I15" i="4" s="1"/>
  <c r="G410" i="4"/>
  <c r="I410" i="4" s="1"/>
  <c r="G21" i="4"/>
  <c r="I21" i="4" s="1"/>
  <c r="G345" i="4"/>
  <c r="I345" i="4" s="1"/>
  <c r="G319" i="4"/>
  <c r="I319" i="4" s="1"/>
  <c r="G43" i="4"/>
  <c r="I43" i="4" s="1"/>
  <c r="G17" i="4"/>
  <c r="I17" i="4" s="1"/>
  <c r="G74" i="4"/>
  <c r="H74" i="4" s="1"/>
  <c r="G50" i="4"/>
  <c r="H50" i="4" s="1"/>
  <c r="G340" i="4"/>
  <c r="H340" i="4" s="1"/>
  <c r="G137" i="4"/>
  <c r="I137" i="4" s="1"/>
  <c r="G359" i="4"/>
  <c r="I359" i="4" s="1"/>
  <c r="G38" i="4"/>
  <c r="I38" i="4" s="1"/>
  <c r="G255" i="4"/>
  <c r="I255" i="4" s="1"/>
  <c r="G228" i="4"/>
  <c r="I228" i="4" s="1"/>
  <c r="G468" i="4"/>
  <c r="H468" i="4" s="1"/>
  <c r="G349" i="4"/>
  <c r="I349" i="4" s="1"/>
  <c r="G457" i="4"/>
  <c r="I457" i="4" s="1"/>
  <c r="G469" i="4"/>
  <c r="I469" i="4" s="1"/>
  <c r="G283" i="4"/>
  <c r="G168" i="4"/>
  <c r="G414" i="4"/>
  <c r="I414" i="4" s="1"/>
  <c r="G305" i="4"/>
  <c r="I305" i="4" s="1"/>
  <c r="G434" i="4"/>
  <c r="I434" i="4" s="1"/>
  <c r="G327" i="4"/>
  <c r="H327" i="4" s="1"/>
  <c r="G317" i="4"/>
  <c r="I317" i="4" s="1"/>
  <c r="G476" i="4"/>
  <c r="I476" i="4" s="1"/>
  <c r="G231" i="4"/>
  <c r="H231" i="4" s="1"/>
  <c r="G209" i="4"/>
  <c r="I209" i="4" s="1"/>
  <c r="G284" i="4"/>
  <c r="I284" i="4" s="1"/>
  <c r="G252" i="4"/>
  <c r="I252" i="4" s="1"/>
  <c r="G466" i="4"/>
  <c r="I466" i="4" s="1"/>
  <c r="G312" i="4"/>
  <c r="G182" i="4"/>
  <c r="I182" i="4" s="1"/>
  <c r="G330" i="4"/>
  <c r="I330" i="4" s="1"/>
  <c r="G42" i="4"/>
  <c r="H42" i="4" s="1"/>
  <c r="G57" i="4"/>
  <c r="I57" i="4" s="1"/>
  <c r="G28" i="4"/>
  <c r="I28" i="4" s="1"/>
  <c r="G8" i="4"/>
  <c r="H8" i="4" s="1"/>
  <c r="G83" i="4"/>
  <c r="I83" i="4" s="1"/>
  <c r="G102" i="4"/>
  <c r="I102" i="4" s="1"/>
  <c r="G213" i="4"/>
  <c r="I213" i="4" s="1"/>
  <c r="G58" i="4"/>
  <c r="I58" i="4" s="1"/>
  <c r="G116" i="4"/>
  <c r="I116" i="4" s="1"/>
  <c r="G40" i="4"/>
  <c r="I40" i="4" s="1"/>
  <c r="G115" i="4"/>
  <c r="I115" i="4" s="1"/>
  <c r="G12" i="4"/>
  <c r="I12" i="4" s="1"/>
  <c r="G470" i="4"/>
  <c r="I470" i="4" s="1"/>
  <c r="G444" i="4"/>
  <c r="I444" i="4" s="1"/>
  <c r="G432" i="4"/>
  <c r="I432" i="4" s="1"/>
  <c r="G419" i="4"/>
  <c r="I419" i="4" s="1"/>
  <c r="G471" i="4"/>
  <c r="I471" i="4" s="1"/>
  <c r="G377" i="4"/>
  <c r="I377" i="4" s="1"/>
  <c r="G472" i="4"/>
  <c r="I472" i="4" s="1"/>
  <c r="G227" i="4"/>
  <c r="G392" i="4"/>
  <c r="I392" i="4" s="1"/>
  <c r="G131" i="4"/>
  <c r="H131" i="4" s="1"/>
  <c r="G452" i="4"/>
  <c r="I452" i="4" s="1"/>
  <c r="G493" i="4"/>
  <c r="I493" i="4" s="1"/>
  <c r="G436" i="4"/>
  <c r="H436" i="4" s="1"/>
  <c r="G295" i="4"/>
  <c r="H295" i="4" s="1"/>
  <c r="G413" i="4"/>
  <c r="I413" i="4" s="1"/>
  <c r="G100" i="4"/>
  <c r="I100" i="4" s="1"/>
  <c r="G462" i="4"/>
  <c r="I462" i="4" s="1"/>
  <c r="G177" i="4"/>
  <c r="G294" i="4"/>
  <c r="I294" i="4" s="1"/>
  <c r="G260" i="4"/>
  <c r="I260" i="4" s="1"/>
  <c r="G467" i="4"/>
  <c r="I467" i="4" s="1"/>
  <c r="G346" i="4"/>
  <c r="I346" i="4" s="1"/>
  <c r="G263" i="4"/>
  <c r="H263" i="4" s="1"/>
  <c r="G138" i="4"/>
  <c r="I138" i="4" s="1"/>
  <c r="G189" i="4"/>
  <c r="I189" i="4" s="1"/>
  <c r="G196" i="4"/>
  <c r="I196" i="4" s="1"/>
  <c r="G354" i="4"/>
  <c r="I354" i="4" s="1"/>
  <c r="G73" i="4"/>
  <c r="I73" i="4" s="1"/>
  <c r="G20" i="4"/>
  <c r="I20" i="4" s="1"/>
  <c r="G187" i="4"/>
  <c r="G86" i="4"/>
  <c r="I86" i="4" s="1"/>
  <c r="G136" i="4"/>
  <c r="I136" i="4" s="1"/>
  <c r="G229" i="4"/>
  <c r="I229" i="4" s="1"/>
  <c r="G9" i="4"/>
  <c r="H9" i="4" s="1"/>
  <c r="G134" i="4"/>
  <c r="I134" i="4" s="1"/>
  <c r="G400" i="4"/>
  <c r="I400" i="4" s="1"/>
  <c r="G34" i="4"/>
  <c r="I34" i="4" s="1"/>
  <c r="G123" i="4"/>
  <c r="I123" i="4" s="1"/>
  <c r="G195" i="4"/>
  <c r="G438" i="4"/>
  <c r="I438" i="4" s="1"/>
  <c r="G316" i="4"/>
  <c r="I316" i="4" s="1"/>
  <c r="G160" i="4"/>
  <c r="G375" i="4"/>
  <c r="I375" i="4" s="1"/>
  <c r="G46" i="4"/>
  <c r="I46" i="4" s="1"/>
  <c r="G153" i="4"/>
  <c r="G82" i="4"/>
  <c r="I82" i="4" s="1"/>
  <c r="G47" i="4"/>
  <c r="I47" i="4" s="1"/>
  <c r="G148" i="4"/>
  <c r="I148" i="4" s="1"/>
  <c r="G129" i="4"/>
  <c r="I129" i="4" s="1"/>
  <c r="G139" i="4"/>
  <c r="I139" i="4" s="1"/>
  <c r="G130" i="4"/>
  <c r="H130" i="4" s="1"/>
  <c r="G55" i="4"/>
  <c r="I55" i="4" s="1"/>
  <c r="G112" i="4"/>
  <c r="H112" i="4" s="1"/>
  <c r="G94" i="4"/>
  <c r="I94" i="4" s="1"/>
  <c r="G10" i="4"/>
  <c r="H10" i="4" s="1"/>
  <c r="G124" i="4"/>
  <c r="I124" i="4" s="1"/>
  <c r="G59" i="4"/>
  <c r="I59" i="4" s="1"/>
  <c r="G477" i="4"/>
  <c r="I477" i="4" s="1"/>
  <c r="G440" i="4"/>
  <c r="I440" i="4" s="1"/>
  <c r="G265" i="4"/>
  <c r="I265" i="4" s="1"/>
  <c r="G271" i="4"/>
  <c r="I271" i="4" s="1"/>
  <c r="G13" i="4"/>
  <c r="I13" i="4" s="1"/>
  <c r="G282" i="4"/>
  <c r="I282" i="4" s="1"/>
  <c r="G245" i="4"/>
  <c r="I245" i="4" s="1"/>
  <c r="G254" i="4"/>
  <c r="I254" i="4" s="1"/>
  <c r="G309" i="4"/>
  <c r="I309" i="4" s="1"/>
  <c r="G240" i="4"/>
  <c r="G367" i="4"/>
  <c r="I367" i="4" s="1"/>
  <c r="G51" i="4"/>
  <c r="I51" i="4" s="1"/>
  <c r="G298" i="4"/>
  <c r="I298" i="4" s="1"/>
  <c r="G352" i="4"/>
  <c r="I352" i="4" s="1"/>
  <c r="G390" i="4"/>
  <c r="I390" i="4" s="1"/>
  <c r="G348" i="4"/>
  <c r="I348" i="4" s="1"/>
  <c r="G158" i="4"/>
  <c r="I158" i="4" s="1"/>
  <c r="G297" i="4"/>
  <c r="I297" i="4" s="1"/>
  <c r="G98" i="4"/>
  <c r="I98" i="4" s="1"/>
  <c r="G374" i="4"/>
  <c r="I374" i="4" s="1"/>
  <c r="G180" i="4"/>
  <c r="I180" i="4" s="1"/>
  <c r="G188" i="4"/>
  <c r="H188" i="4" s="1"/>
  <c r="G483" i="4"/>
  <c r="I483" i="4" s="1"/>
  <c r="G22" i="4"/>
  <c r="H22" i="4" s="1"/>
  <c r="G482" i="4"/>
  <c r="I482" i="4" s="1"/>
  <c r="G167" i="4"/>
  <c r="I167" i="4" s="1"/>
  <c r="G208" i="4"/>
  <c r="G89" i="4"/>
  <c r="I89" i="4" s="1"/>
  <c r="G409" i="4"/>
  <c r="I409" i="4" s="1"/>
  <c r="G487" i="4"/>
  <c r="I487" i="4" s="1"/>
  <c r="G458" i="4"/>
  <c r="I458" i="4" s="1"/>
  <c r="G398" i="4"/>
  <c r="I398" i="4" s="1"/>
  <c r="G302" i="4"/>
  <c r="I302" i="4" s="1"/>
  <c r="G442" i="4"/>
  <c r="G474" i="4"/>
  <c r="I474" i="4" s="1"/>
  <c r="G465" i="4"/>
  <c r="I465" i="4" s="1"/>
  <c r="G275" i="4"/>
  <c r="G453" i="4"/>
  <c r="I453" i="4" s="1"/>
  <c r="G350" i="4"/>
  <c r="I350" i="4" s="1"/>
  <c r="G373" i="4"/>
  <c r="I373" i="4" s="1"/>
  <c r="G329" i="4"/>
  <c r="I329" i="4" s="1"/>
  <c r="G431" i="4"/>
  <c r="G183" i="4"/>
  <c r="I183" i="4" s="1"/>
  <c r="G355" i="4"/>
  <c r="I355" i="4" s="1"/>
  <c r="G445" i="4"/>
  <c r="I445" i="4" s="1"/>
  <c r="G428" i="4"/>
  <c r="H428" i="4" s="1"/>
  <c r="G412" i="4"/>
  <c r="I412" i="4" s="1"/>
  <c r="G408" i="4"/>
  <c r="I408" i="4" s="1"/>
  <c r="G325" i="4"/>
  <c r="I325" i="4" s="1"/>
  <c r="G234" i="4"/>
  <c r="G191" i="4"/>
  <c r="I191" i="4" s="1"/>
  <c r="G135" i="4"/>
  <c r="I135" i="4" s="1"/>
  <c r="G303" i="4"/>
  <c r="I303" i="4" s="1"/>
  <c r="G318" i="4"/>
  <c r="I318" i="4" s="1"/>
  <c r="G328" i="4"/>
  <c r="G257" i="4"/>
  <c r="I257" i="4" s="1"/>
  <c r="G169" i="4"/>
  <c r="G399" i="4"/>
  <c r="G311" i="4"/>
  <c r="I311" i="4" s="1"/>
  <c r="G18" i="4"/>
  <c r="I18" i="4" s="1"/>
  <c r="G207" i="4"/>
  <c r="I207" i="4" s="1"/>
  <c r="G165" i="4"/>
  <c r="I165" i="4" s="1"/>
  <c r="G344" i="4"/>
  <c r="I344" i="4" s="1"/>
  <c r="G99" i="4"/>
  <c r="I99" i="4" s="1"/>
  <c r="G171" i="4"/>
  <c r="G175" i="4"/>
  <c r="G122" i="4"/>
  <c r="I122" i="4" s="1"/>
  <c r="G101" i="4"/>
  <c r="I101" i="4" s="1"/>
  <c r="G39" i="4"/>
  <c r="I39" i="4" s="1"/>
  <c r="G179" i="4"/>
  <c r="G16" i="4"/>
  <c r="I16" i="4" s="1"/>
  <c r="G174" i="4"/>
  <c r="I174" i="4" s="1"/>
  <c r="G53" i="4"/>
  <c r="I53" i="4" s="1"/>
  <c r="G61" i="4"/>
  <c r="G324" i="4"/>
  <c r="I324" i="4" s="1"/>
  <c r="G157" i="4"/>
  <c r="I157" i="4" s="1"/>
  <c r="G117" i="4"/>
  <c r="I117" i="4" s="1"/>
  <c r="G292" i="4"/>
  <c r="I292" i="4" s="1"/>
  <c r="G391" i="4"/>
  <c r="I391" i="4" s="1"/>
  <c r="G323" i="4"/>
  <c r="G353" i="4"/>
  <c r="I353" i="4" s="1"/>
  <c r="G146" i="4"/>
  <c r="G372" i="4"/>
  <c r="H372" i="4" s="1"/>
  <c r="G448" i="4"/>
  <c r="I448" i="4" s="1"/>
  <c r="G388" i="4"/>
  <c r="I388" i="4" s="1"/>
  <c r="G326" i="4"/>
  <c r="I326" i="4" s="1"/>
  <c r="G75" i="4"/>
  <c r="I75" i="4" s="1"/>
  <c r="G198" i="4"/>
  <c r="I198" i="4" s="1"/>
  <c r="G71" i="4"/>
  <c r="I71" i="4" s="1"/>
  <c r="G221" i="4"/>
  <c r="G127" i="4"/>
  <c r="I127" i="4" s="1"/>
  <c r="G4" i="4"/>
  <c r="I4" i="4" s="1"/>
  <c r="G304" i="4"/>
  <c r="G27" i="4"/>
  <c r="I27" i="4" s="1"/>
  <c r="G300" i="4"/>
  <c r="H300" i="4" s="1"/>
  <c r="G232" i="4"/>
  <c r="G19" i="4"/>
  <c r="I19" i="4" s="1"/>
  <c r="G296" i="4"/>
  <c r="G155" i="4"/>
  <c r="G85" i="4"/>
  <c r="I85" i="4" s="1"/>
  <c r="G178" i="4"/>
  <c r="I178" i="4" s="1"/>
  <c r="G197" i="4"/>
  <c r="I197" i="4" s="1"/>
  <c r="G215" i="4"/>
  <c r="I215" i="4" s="1"/>
  <c r="G230" i="4"/>
  <c r="I230" i="4" s="1"/>
  <c r="G14" i="4"/>
  <c r="I14" i="4" s="1"/>
  <c r="G289" i="4"/>
  <c r="G396" i="4"/>
  <c r="H396" i="4" s="1"/>
  <c r="G151" i="4"/>
  <c r="I151" i="4" s="1"/>
  <c r="G226" i="4"/>
  <c r="I226" i="4" s="1"/>
  <c r="G70" i="4"/>
  <c r="I70" i="4" s="1"/>
  <c r="G299" i="4"/>
  <c r="G212" i="4"/>
  <c r="H212" i="4" s="1"/>
  <c r="G307" i="4"/>
  <c r="G424" i="4"/>
  <c r="I424" i="4" s="1"/>
  <c r="G270" i="4"/>
  <c r="I270" i="4" s="1"/>
  <c r="G404" i="4"/>
  <c r="H404" i="4" s="1"/>
  <c r="G358" i="4"/>
  <c r="I358" i="4" s="1"/>
  <c r="G77" i="4"/>
  <c r="I77" i="4" s="1"/>
  <c r="G200" i="4"/>
  <c r="G386" i="4"/>
  <c r="I386" i="4" s="1"/>
  <c r="G475" i="4"/>
  <c r="G423" i="4"/>
  <c r="I423" i="4" s="1"/>
  <c r="G450" i="4"/>
  <c r="I450" i="4" s="1"/>
  <c r="G481" i="4"/>
  <c r="I481" i="4" s="1"/>
  <c r="G459" i="4"/>
  <c r="I459" i="4" s="1"/>
  <c r="G357" i="4"/>
  <c r="I357" i="4" s="1"/>
  <c r="G278" i="4"/>
  <c r="I278" i="4" s="1"/>
  <c r="G241" i="4"/>
  <c r="I241" i="4" s="1"/>
  <c r="G485" i="4"/>
  <c r="G420" i="4"/>
  <c r="I420" i="4" s="1"/>
  <c r="G394" i="4"/>
  <c r="I394" i="4" s="1"/>
  <c r="G406" i="4"/>
  <c r="I406" i="4" s="1"/>
  <c r="G244" i="4"/>
  <c r="H244" i="4" s="1"/>
  <c r="G383" i="4"/>
  <c r="I383" i="4" s="1"/>
  <c r="G443" i="4"/>
  <c r="I443" i="4" s="1"/>
  <c r="G76" i="4"/>
  <c r="I76" i="4" s="1"/>
  <c r="G45" i="4"/>
  <c r="G91" i="4"/>
  <c r="H91" i="4" s="1"/>
  <c r="G23" i="4"/>
  <c r="I23" i="4" s="1"/>
  <c r="G72" i="4"/>
  <c r="I72" i="4" s="1"/>
  <c r="G29" i="4"/>
  <c r="I29" i="4" s="1"/>
  <c r="G495" i="4"/>
  <c r="I495" i="4" s="1"/>
  <c r="G68" i="4"/>
  <c r="I68" i="4" s="1"/>
  <c r="G93" i="4"/>
  <c r="H93" i="4" s="1"/>
  <c r="G454" i="4"/>
  <c r="G26" i="4"/>
  <c r="I26" i="4" s="1"/>
  <c r="G204" i="4"/>
  <c r="H204" i="4" s="1"/>
  <c r="G80" i="4"/>
  <c r="I80" i="4" s="1"/>
  <c r="G30" i="4"/>
  <c r="I30" i="4" s="1"/>
  <c r="G11" i="4"/>
  <c r="H11" i="4" s="1"/>
  <c r="G69" i="4"/>
  <c r="I69" i="4" s="1"/>
  <c r="G156" i="4"/>
  <c r="I156" i="4" s="1"/>
  <c r="G143" i="4"/>
  <c r="G49" i="4"/>
  <c r="I49" i="4" s="1"/>
  <c r="G194" i="4"/>
  <c r="I194" i="4" s="1"/>
  <c r="G31" i="4"/>
  <c r="I31" i="4" s="1"/>
  <c r="G114" i="4"/>
  <c r="I114" i="4" s="1"/>
  <c r="G96" i="4"/>
  <c r="I96" i="4" s="1"/>
  <c r="G149" i="4"/>
  <c r="I149" i="4" s="1"/>
  <c r="G142" i="4"/>
  <c r="I142" i="4" s="1"/>
  <c r="G79" i="4"/>
  <c r="G219" i="4"/>
  <c r="G172" i="4"/>
  <c r="I172" i="4" s="1"/>
  <c r="G7" i="4"/>
  <c r="I7" i="4" s="1"/>
  <c r="G24" i="4"/>
  <c r="H24" i="4" s="1"/>
  <c r="G78" i="4"/>
  <c r="I78" i="4" s="1"/>
  <c r="G56" i="4"/>
  <c r="I56" i="4" s="1"/>
  <c r="G310" i="4"/>
  <c r="I310" i="4" s="1"/>
  <c r="G237" i="4"/>
  <c r="G222" i="4"/>
  <c r="I222" i="4" s="1"/>
  <c r="G378" i="4"/>
  <c r="I378" i="4" s="1"/>
  <c r="G251" i="4"/>
  <c r="G321" i="4"/>
  <c r="I321" i="4" s="1"/>
  <c r="G220" i="4"/>
  <c r="I220" i="4" s="1"/>
  <c r="G170" i="4"/>
  <c r="I170" i="4" s="1"/>
  <c r="G331" i="4"/>
  <c r="G441" i="4"/>
  <c r="G389" i="4"/>
  <c r="I389" i="4" s="1"/>
  <c r="G279" i="4"/>
  <c r="I279" i="4" s="1"/>
  <c r="G216" i="4"/>
  <c r="G2" i="4"/>
  <c r="I2" i="4" s="1"/>
  <c r="G92" i="4"/>
  <c r="H92" i="4" s="1"/>
  <c r="G176" i="4"/>
  <c r="G494" i="4"/>
  <c r="I494" i="4" s="1"/>
  <c r="G451" i="4"/>
  <c r="G489" i="4"/>
  <c r="I489" i="4" s="1"/>
  <c r="G480" i="4"/>
  <c r="I480" i="4" s="1"/>
  <c r="G484" i="4"/>
  <c r="I484" i="4" s="1"/>
  <c r="G192" i="4"/>
  <c r="G402" i="4"/>
  <c r="I402" i="4" s="1"/>
  <c r="G365" i="4"/>
  <c r="I365" i="4" s="1"/>
  <c r="G250" i="4"/>
  <c r="I250" i="4" s="1"/>
  <c r="G306" i="4"/>
  <c r="G206" i="4"/>
  <c r="I206" i="4" s="1"/>
  <c r="G439" i="4"/>
  <c r="I439" i="4" s="1"/>
  <c r="G370" i="4"/>
  <c r="I370" i="4" s="1"/>
  <c r="G381" i="4"/>
  <c r="I381" i="4" s="1"/>
  <c r="G223" i="4"/>
  <c r="I223" i="4" s="1"/>
  <c r="G422" i="4"/>
  <c r="I422" i="4" s="1"/>
  <c r="G387" i="4"/>
  <c r="I387" i="4" s="1"/>
  <c r="G239" i="4"/>
  <c r="G190" i="4"/>
  <c r="I190" i="4" s="1"/>
  <c r="G456" i="4"/>
  <c r="I456" i="4" s="1"/>
  <c r="G426" i="4"/>
  <c r="I426" i="4" s="1"/>
  <c r="G437" i="4"/>
  <c r="I437" i="4" s="1"/>
  <c r="G385" i="4"/>
  <c r="I385" i="4" s="1"/>
  <c r="G461" i="4"/>
  <c r="I461" i="4" s="1"/>
  <c r="G492" i="4"/>
  <c r="H492" i="4" s="1"/>
  <c r="G486" i="4"/>
  <c r="G491" i="4"/>
  <c r="I491" i="4" s="1"/>
  <c r="G247" i="4"/>
  <c r="I247" i="4" s="1"/>
  <c r="G490" i="4"/>
  <c r="I490" i="4" s="1"/>
  <c r="G361" i="4"/>
  <c r="I361" i="4" s="1"/>
  <c r="G464" i="4"/>
  <c r="I464" i="4" s="1"/>
  <c r="G403" i="4"/>
  <c r="I403" i="4" s="1"/>
  <c r="G384" i="4"/>
  <c r="I384" i="4" s="1"/>
  <c r="G447" i="4"/>
  <c r="G356" i="4"/>
  <c r="I356" i="4" s="1"/>
  <c r="G421" i="4"/>
  <c r="I421" i="4" s="1"/>
  <c r="G435" i="4"/>
  <c r="I435" i="4" s="1"/>
  <c r="G243" i="4"/>
  <c r="G287" i="4"/>
  <c r="I287" i="4" s="1"/>
  <c r="G322" i="4"/>
  <c r="I322" i="4" s="1"/>
  <c r="G267" i="4"/>
  <c r="G253" i="4"/>
  <c r="G371" i="4"/>
  <c r="I371" i="4" s="1"/>
  <c r="G280" i="4"/>
  <c r="G261" i="4"/>
  <c r="I261" i="4" s="1"/>
  <c r="G259" i="4"/>
  <c r="G430" i="4"/>
  <c r="I430" i="4" s="1"/>
  <c r="G95" i="4"/>
  <c r="I95" i="4" s="1"/>
  <c r="G479" i="4"/>
  <c r="I479" i="4" s="1"/>
  <c r="G380" i="4"/>
  <c r="G382" i="4"/>
  <c r="I382" i="4" s="1"/>
  <c r="G416" i="4"/>
  <c r="I416" i="4" s="1"/>
  <c r="G60" i="4"/>
  <c r="I60" i="4" s="1"/>
  <c r="G334" i="4"/>
  <c r="I334" i="4" s="1"/>
  <c r="G368" i="4"/>
  <c r="I368" i="4" s="1"/>
  <c r="G418" i="4"/>
  <c r="I418" i="4" s="1"/>
  <c r="G308" i="4"/>
  <c r="H308" i="4" s="1"/>
  <c r="G119" i="4"/>
  <c r="G181" i="4"/>
  <c r="I181" i="4" s="1"/>
  <c r="G144" i="4"/>
  <c r="H144" i="4" s="1"/>
  <c r="G315" i="4"/>
  <c r="G202" i="4"/>
  <c r="I202" i="4" s="1"/>
  <c r="G272" i="4"/>
  <c r="G203" i="4"/>
  <c r="G288" i="4"/>
  <c r="G258" i="4"/>
  <c r="G147" i="4"/>
  <c r="I147" i="4" s="1"/>
  <c r="G125" i="4"/>
  <c r="I125" i="4" s="1"/>
  <c r="G186" i="4"/>
  <c r="I186" i="4" s="1"/>
  <c r="G62" i="4"/>
  <c r="I62" i="4" s="1"/>
  <c r="G401" i="4"/>
  <c r="I401" i="4" s="1"/>
  <c r="G133" i="4"/>
  <c r="I133" i="4" s="1"/>
  <c r="G332" i="4"/>
  <c r="H332" i="4" s="1"/>
  <c r="G449" i="4"/>
  <c r="G248" i="4"/>
  <c r="G246" i="4"/>
  <c r="I246" i="4" s="1"/>
  <c r="G67" i="4"/>
  <c r="I67" i="4" s="1"/>
  <c r="G118" i="4"/>
  <c r="I118" i="4" s="1"/>
  <c r="G264" i="4"/>
  <c r="G277" i="4"/>
  <c r="I277" i="4" s="1"/>
  <c r="G397" i="4"/>
  <c r="I397" i="4" s="1"/>
  <c r="G224" i="4"/>
  <c r="G54" i="4"/>
  <c r="I54" i="4" s="1"/>
  <c r="G48" i="4"/>
  <c r="I48" i="4" s="1"/>
  <c r="G126" i="4"/>
  <c r="I126" i="4" s="1"/>
  <c r="G199" i="4"/>
  <c r="I199" i="4" s="1"/>
  <c r="G238" i="4"/>
  <c r="I238" i="4" s="1"/>
  <c r="G106" i="4"/>
  <c r="H106" i="4" s="1"/>
  <c r="G150" i="4"/>
  <c r="I150" i="4" s="1"/>
  <c r="G65" i="4"/>
  <c r="G193" i="4"/>
  <c r="G88" i="4"/>
  <c r="I88" i="4" s="1"/>
  <c r="G173" i="4"/>
  <c r="I173" i="4" s="1"/>
  <c r="G108" i="4"/>
  <c r="I108" i="4" s="1"/>
  <c r="G36" i="4"/>
  <c r="I36" i="4" s="1"/>
  <c r="G162" i="4"/>
  <c r="I162" i="4" s="1"/>
  <c r="G32" i="4"/>
  <c r="I32" i="4" s="1"/>
  <c r="G161" i="4"/>
  <c r="G266" i="4"/>
  <c r="I266" i="4" s="1"/>
  <c r="G497" i="4" l="1"/>
  <c r="H136" i="4"/>
  <c r="H132" i="4"/>
  <c r="H360" i="4"/>
  <c r="H344" i="4"/>
  <c r="H102" i="4"/>
  <c r="H305" i="4"/>
  <c r="H64" i="4"/>
  <c r="H230" i="4"/>
  <c r="H20" i="4"/>
  <c r="H54" i="4"/>
  <c r="I141" i="4"/>
  <c r="H15" i="4"/>
  <c r="H480" i="4"/>
  <c r="H14" i="4"/>
  <c r="H408" i="4"/>
  <c r="I42" i="4"/>
  <c r="H137" i="4"/>
  <c r="H400" i="4"/>
  <c r="I468" i="4"/>
  <c r="H62" i="4"/>
  <c r="I436" i="4"/>
  <c r="H37" i="4"/>
  <c r="H12" i="4"/>
  <c r="H128" i="4"/>
  <c r="H97" i="4"/>
  <c r="H46" i="4"/>
  <c r="H459" i="4"/>
  <c r="H392" i="4"/>
  <c r="H339" i="4"/>
  <c r="H262" i="4"/>
  <c r="H197" i="4"/>
  <c r="I120" i="4"/>
  <c r="I372" i="4"/>
  <c r="H105" i="4"/>
  <c r="H472" i="4"/>
  <c r="H352" i="4"/>
  <c r="H209" i="4"/>
  <c r="H36" i="4"/>
  <c r="H6" i="4"/>
  <c r="H94" i="4"/>
  <c r="H41" i="4"/>
  <c r="H456" i="4"/>
  <c r="H384" i="4"/>
  <c r="H336" i="4"/>
  <c r="H255" i="4"/>
  <c r="H183" i="4"/>
  <c r="I107" i="4"/>
  <c r="I308" i="4"/>
  <c r="H284" i="4"/>
  <c r="H30" i="4"/>
  <c r="H4" i="4"/>
  <c r="H118" i="4"/>
  <c r="H86" i="4"/>
  <c r="H149" i="4"/>
  <c r="H448" i="4"/>
  <c r="H376" i="4"/>
  <c r="H326" i="4"/>
  <c r="H252" i="4"/>
  <c r="H158" i="4"/>
  <c r="I93" i="4"/>
  <c r="I276" i="4"/>
  <c r="H414" i="4"/>
  <c r="H220" i="4"/>
  <c r="H3" i="4"/>
  <c r="H28" i="4"/>
  <c r="H145" i="4"/>
  <c r="H113" i="4"/>
  <c r="H78" i="4"/>
  <c r="H488" i="4"/>
  <c r="H424" i="4"/>
  <c r="H368" i="4"/>
  <c r="H316" i="4"/>
  <c r="H241" i="4"/>
  <c r="I74" i="4"/>
  <c r="I244" i="4"/>
  <c r="I11" i="4"/>
  <c r="H464" i="4"/>
  <c r="H273" i="4"/>
  <c r="H25" i="4"/>
  <c r="H142" i="4"/>
  <c r="H110" i="4"/>
  <c r="H70" i="4"/>
  <c r="H482" i="4"/>
  <c r="H416" i="4"/>
  <c r="H362" i="4"/>
  <c r="H309" i="4"/>
  <c r="H233" i="4"/>
  <c r="I50" i="4"/>
  <c r="I212" i="4"/>
  <c r="I449" i="4"/>
  <c r="H449" i="4"/>
  <c r="I447" i="4"/>
  <c r="H447" i="4"/>
  <c r="I454" i="4"/>
  <c r="H454" i="4"/>
  <c r="I221" i="4"/>
  <c r="H221" i="4"/>
  <c r="I258" i="4"/>
  <c r="H258" i="4"/>
  <c r="I239" i="4"/>
  <c r="H239" i="4"/>
  <c r="I143" i="4"/>
  <c r="H143" i="4"/>
  <c r="I296" i="4"/>
  <c r="H296" i="4"/>
  <c r="I224" i="4"/>
  <c r="H224" i="4"/>
  <c r="I451" i="4"/>
  <c r="H451" i="4"/>
  <c r="I307" i="4"/>
  <c r="H307" i="4"/>
  <c r="I161" i="4"/>
  <c r="H161" i="4"/>
  <c r="I486" i="4"/>
  <c r="H486" i="4"/>
  <c r="I79" i="4"/>
  <c r="H79" i="4"/>
  <c r="I475" i="4"/>
  <c r="H475" i="4"/>
  <c r="H146" i="4"/>
  <c r="I146" i="4"/>
  <c r="I399" i="4"/>
  <c r="H399" i="4"/>
  <c r="I431" i="4"/>
  <c r="H431" i="4"/>
  <c r="I380" i="4"/>
  <c r="H380" i="4"/>
  <c r="I306" i="4"/>
  <c r="H306" i="4"/>
  <c r="I237" i="4"/>
  <c r="H237" i="4"/>
  <c r="I45" i="4"/>
  <c r="H45" i="4"/>
  <c r="I289" i="4"/>
  <c r="H289" i="4"/>
  <c r="I175" i="4"/>
  <c r="H175" i="4"/>
  <c r="I234" i="4"/>
  <c r="H234" i="4"/>
  <c r="I442" i="4"/>
  <c r="H442" i="4"/>
  <c r="I119" i="4"/>
  <c r="H119" i="4"/>
  <c r="I65" i="4"/>
  <c r="H65" i="4"/>
  <c r="I253" i="4"/>
  <c r="H253" i="4"/>
  <c r="I441" i="4"/>
  <c r="H441" i="4"/>
  <c r="I485" i="4"/>
  <c r="H485" i="4"/>
  <c r="I61" i="4"/>
  <c r="H61" i="4"/>
  <c r="I240" i="4"/>
  <c r="H240" i="4"/>
  <c r="H126" i="4"/>
  <c r="H440" i="4"/>
  <c r="H294" i="4"/>
  <c r="H172" i="4"/>
  <c r="I404" i="4"/>
  <c r="I340" i="4"/>
  <c r="I288" i="4"/>
  <c r="H288" i="4"/>
  <c r="I267" i="4"/>
  <c r="H267" i="4"/>
  <c r="I331" i="4"/>
  <c r="H331" i="4"/>
  <c r="I171" i="4"/>
  <c r="H171" i="4"/>
  <c r="I169" i="4"/>
  <c r="H169" i="4"/>
  <c r="I160" i="4"/>
  <c r="H160" i="4"/>
  <c r="I177" i="4"/>
  <c r="H177" i="4"/>
  <c r="I312" i="4"/>
  <c r="H312" i="4"/>
  <c r="I320" i="4"/>
  <c r="H320" i="4"/>
  <c r="I152" i="4"/>
  <c r="H152" i="4"/>
  <c r="H35" i="4"/>
  <c r="H27" i="4"/>
  <c r="H19" i="4"/>
  <c r="H38" i="4"/>
  <c r="H133" i="4"/>
  <c r="H125" i="4"/>
  <c r="H117" i="4"/>
  <c r="H109" i="4"/>
  <c r="H101" i="4"/>
  <c r="H85" i="4"/>
  <c r="H77" i="4"/>
  <c r="H69" i="4"/>
  <c r="H53" i="4"/>
  <c r="H495" i="4"/>
  <c r="H487" i="4"/>
  <c r="H479" i="4"/>
  <c r="H471" i="4"/>
  <c r="H463" i="4"/>
  <c r="H455" i="4"/>
  <c r="H439" i="4"/>
  <c r="H423" i="4"/>
  <c r="H415" i="4"/>
  <c r="H407" i="4"/>
  <c r="H391" i="4"/>
  <c r="H383" i="4"/>
  <c r="H375" i="4"/>
  <c r="H367" i="4"/>
  <c r="H359" i="4"/>
  <c r="H351" i="4"/>
  <c r="H343" i="4"/>
  <c r="H335" i="4"/>
  <c r="H325" i="4"/>
  <c r="H314" i="4"/>
  <c r="H303" i="4"/>
  <c r="H293" i="4"/>
  <c r="H282" i="4"/>
  <c r="H271" i="4"/>
  <c r="H261" i="4"/>
  <c r="H250" i="4"/>
  <c r="H229" i="4"/>
  <c r="H218" i="4"/>
  <c r="H207" i="4"/>
  <c r="H196" i="4"/>
  <c r="H182" i="4"/>
  <c r="H170" i="4"/>
  <c r="H157" i="4"/>
  <c r="I24" i="4"/>
  <c r="I10" i="4"/>
  <c r="I144" i="4"/>
  <c r="I131" i="4"/>
  <c r="I106" i="4"/>
  <c r="I92" i="4"/>
  <c r="I204" i="4"/>
  <c r="I185" i="4"/>
  <c r="H185" i="4"/>
  <c r="I176" i="4"/>
  <c r="H176" i="4"/>
  <c r="I200" i="4"/>
  <c r="H200" i="4"/>
  <c r="I299" i="4"/>
  <c r="H299" i="4"/>
  <c r="I232" i="4"/>
  <c r="H232" i="4"/>
  <c r="I323" i="4"/>
  <c r="H323" i="4"/>
  <c r="I163" i="4"/>
  <c r="H163" i="4"/>
  <c r="H34" i="4"/>
  <c r="H26" i="4"/>
  <c r="H18" i="4"/>
  <c r="H148" i="4"/>
  <c r="H140" i="4"/>
  <c r="H124" i="4"/>
  <c r="H116" i="4"/>
  <c r="H108" i="4"/>
  <c r="H100" i="4"/>
  <c r="H84" i="4"/>
  <c r="H76" i="4"/>
  <c r="H68" i="4"/>
  <c r="H60" i="4"/>
  <c r="H52" i="4"/>
  <c r="H44" i="4"/>
  <c r="H494" i="4"/>
  <c r="H478" i="4"/>
  <c r="H470" i="4"/>
  <c r="H462" i="4"/>
  <c r="H446" i="4"/>
  <c r="H438" i="4"/>
  <c r="H430" i="4"/>
  <c r="H422" i="4"/>
  <c r="H406" i="4"/>
  <c r="H398" i="4"/>
  <c r="H390" i="4"/>
  <c r="H382" i="4"/>
  <c r="H374" i="4"/>
  <c r="H366" i="4"/>
  <c r="H358" i="4"/>
  <c r="H350" i="4"/>
  <c r="H342" i="4"/>
  <c r="H334" i="4"/>
  <c r="H324" i="4"/>
  <c r="H313" i="4"/>
  <c r="H302" i="4"/>
  <c r="H292" i="4"/>
  <c r="H281" i="4"/>
  <c r="H270" i="4"/>
  <c r="H260" i="4"/>
  <c r="H249" i="4"/>
  <c r="H238" i="4"/>
  <c r="H228" i="4"/>
  <c r="H217" i="4"/>
  <c r="H206" i="4"/>
  <c r="H194" i="4"/>
  <c r="H181" i="4"/>
  <c r="H167" i="4"/>
  <c r="H156" i="4"/>
  <c r="I22" i="4"/>
  <c r="I9" i="4"/>
  <c r="I130" i="4"/>
  <c r="I104" i="4"/>
  <c r="I91" i="4"/>
  <c r="I66" i="4"/>
  <c r="I492" i="4"/>
  <c r="I460" i="4"/>
  <c r="I428" i="4"/>
  <c r="I396" i="4"/>
  <c r="I364" i="4"/>
  <c r="I332" i="4"/>
  <c r="I300" i="4"/>
  <c r="I268" i="4"/>
  <c r="I236" i="4"/>
  <c r="I328" i="4"/>
  <c r="H328" i="4"/>
  <c r="I227" i="4"/>
  <c r="H227" i="4"/>
  <c r="I201" i="4"/>
  <c r="H201" i="4"/>
  <c r="H33" i="4"/>
  <c r="H17" i="4"/>
  <c r="H147" i="4"/>
  <c r="H139" i="4"/>
  <c r="H123" i="4"/>
  <c r="H115" i="4"/>
  <c r="H99" i="4"/>
  <c r="H83" i="4"/>
  <c r="H75" i="4"/>
  <c r="H67" i="4"/>
  <c r="H59" i="4"/>
  <c r="H51" i="4"/>
  <c r="H43" i="4"/>
  <c r="H493" i="4"/>
  <c r="H477" i="4"/>
  <c r="H469" i="4"/>
  <c r="H461" i="4"/>
  <c r="H453" i="4"/>
  <c r="H445" i="4"/>
  <c r="H437" i="4"/>
  <c r="H429" i="4"/>
  <c r="H421" i="4"/>
  <c r="H413" i="4"/>
  <c r="H405" i="4"/>
  <c r="H397" i="4"/>
  <c r="H389" i="4"/>
  <c r="H381" i="4"/>
  <c r="H373" i="4"/>
  <c r="H365" i="4"/>
  <c r="H357" i="4"/>
  <c r="H349" i="4"/>
  <c r="H341" i="4"/>
  <c r="H333" i="4"/>
  <c r="H322" i="4"/>
  <c r="H311" i="4"/>
  <c r="H301" i="4"/>
  <c r="H290" i="4"/>
  <c r="H279" i="4"/>
  <c r="H269" i="4"/>
  <c r="H247" i="4"/>
  <c r="H226" i="4"/>
  <c r="H215" i="4"/>
  <c r="H205" i="4"/>
  <c r="H191" i="4"/>
  <c r="H180" i="4"/>
  <c r="H166" i="4"/>
  <c r="H154" i="4"/>
  <c r="I8" i="4"/>
  <c r="I90" i="4"/>
  <c r="I327" i="4"/>
  <c r="I295" i="4"/>
  <c r="I263" i="4"/>
  <c r="I231" i="4"/>
  <c r="I188" i="4"/>
  <c r="I184" i="4"/>
  <c r="H184" i="4"/>
  <c r="H134" i="4"/>
  <c r="H432" i="4"/>
  <c r="I203" i="4"/>
  <c r="H203" i="4"/>
  <c r="I264" i="4"/>
  <c r="H264" i="4"/>
  <c r="I272" i="4"/>
  <c r="H272" i="4"/>
  <c r="I259" i="4"/>
  <c r="H259" i="4"/>
  <c r="I243" i="4"/>
  <c r="H243" i="4"/>
  <c r="I192" i="4"/>
  <c r="H192" i="4"/>
  <c r="I179" i="4"/>
  <c r="H179" i="4"/>
  <c r="I195" i="4"/>
  <c r="H195" i="4"/>
  <c r="I211" i="4"/>
  <c r="H211" i="4"/>
  <c r="I291" i="4"/>
  <c r="H291" i="4"/>
  <c r="H32" i="4"/>
  <c r="H16" i="4"/>
  <c r="H138" i="4"/>
  <c r="H122" i="4"/>
  <c r="H114" i="4"/>
  <c r="H98" i="4"/>
  <c r="H82" i="4"/>
  <c r="H58" i="4"/>
  <c r="H484" i="4"/>
  <c r="H476" i="4"/>
  <c r="H452" i="4"/>
  <c r="H444" i="4"/>
  <c r="H420" i="4"/>
  <c r="H412" i="4"/>
  <c r="H388" i="4"/>
  <c r="H356" i="4"/>
  <c r="H348" i="4"/>
  <c r="H321" i="4"/>
  <c r="H310" i="4"/>
  <c r="H278" i="4"/>
  <c r="H257" i="4"/>
  <c r="H246" i="4"/>
  <c r="H225" i="4"/>
  <c r="H214" i="4"/>
  <c r="H190" i="4"/>
  <c r="H178" i="4"/>
  <c r="H165" i="4"/>
  <c r="H151" i="4"/>
  <c r="I216" i="4"/>
  <c r="H216" i="4"/>
  <c r="I251" i="4"/>
  <c r="H251" i="4"/>
  <c r="I304" i="4"/>
  <c r="H304" i="4"/>
  <c r="I275" i="4"/>
  <c r="H275" i="4"/>
  <c r="I187" i="4"/>
  <c r="H187" i="4"/>
  <c r="I168" i="4"/>
  <c r="H168" i="4"/>
  <c r="H31" i="4"/>
  <c r="H23" i="4"/>
  <c r="H7" i="4"/>
  <c r="H129" i="4"/>
  <c r="H121" i="4"/>
  <c r="H89" i="4"/>
  <c r="H81" i="4"/>
  <c r="H73" i="4"/>
  <c r="H57" i="4"/>
  <c r="H49" i="4"/>
  <c r="H491" i="4"/>
  <c r="H483" i="4"/>
  <c r="H467" i="4"/>
  <c r="H443" i="4"/>
  <c r="H435" i="4"/>
  <c r="H427" i="4"/>
  <c r="H419" i="4"/>
  <c r="H411" i="4"/>
  <c r="H403" i="4"/>
  <c r="H395" i="4"/>
  <c r="H387" i="4"/>
  <c r="H379" i="4"/>
  <c r="H371" i="4"/>
  <c r="H363" i="4"/>
  <c r="H355" i="4"/>
  <c r="H347" i="4"/>
  <c r="H330" i="4"/>
  <c r="H319" i="4"/>
  <c r="H298" i="4"/>
  <c r="H287" i="4"/>
  <c r="H277" i="4"/>
  <c r="H266" i="4"/>
  <c r="H245" i="4"/>
  <c r="H223" i="4"/>
  <c r="H213" i="4"/>
  <c r="H202" i="4"/>
  <c r="H189" i="4"/>
  <c r="H164" i="4"/>
  <c r="H150" i="4"/>
  <c r="I112" i="4"/>
  <c r="I315" i="4"/>
  <c r="H315" i="4"/>
  <c r="I280" i="4"/>
  <c r="H280" i="4"/>
  <c r="I153" i="4"/>
  <c r="H153" i="4"/>
  <c r="I283" i="4"/>
  <c r="H283" i="4"/>
  <c r="I235" i="4"/>
  <c r="H235" i="4"/>
  <c r="I256" i="4"/>
  <c r="H256" i="4"/>
  <c r="H96" i="4"/>
  <c r="H88" i="4"/>
  <c r="H80" i="4"/>
  <c r="H72" i="4"/>
  <c r="H56" i="4"/>
  <c r="H48" i="4"/>
  <c r="H40" i="4"/>
  <c r="H490" i="4"/>
  <c r="H474" i="4"/>
  <c r="H466" i="4"/>
  <c r="H458" i="4"/>
  <c r="H450" i="4"/>
  <c r="H434" i="4"/>
  <c r="H426" i="4"/>
  <c r="H418" i="4"/>
  <c r="H410" i="4"/>
  <c r="H402" i="4"/>
  <c r="H394" i="4"/>
  <c r="H386" i="4"/>
  <c r="H378" i="4"/>
  <c r="H370" i="4"/>
  <c r="H354" i="4"/>
  <c r="H346" i="4"/>
  <c r="H338" i="4"/>
  <c r="H329" i="4"/>
  <c r="H318" i="4"/>
  <c r="H297" i="4"/>
  <c r="H286" i="4"/>
  <c r="H265" i="4"/>
  <c r="H254" i="4"/>
  <c r="H222" i="4"/>
  <c r="H199" i="4"/>
  <c r="H174" i="4"/>
  <c r="H162" i="4"/>
  <c r="I193" i="4"/>
  <c r="H193" i="4"/>
  <c r="I248" i="4"/>
  <c r="H248" i="4"/>
  <c r="I219" i="4"/>
  <c r="H219" i="4"/>
  <c r="I155" i="4"/>
  <c r="H155" i="4"/>
  <c r="I208" i="4"/>
  <c r="H208" i="4"/>
  <c r="H29" i="4"/>
  <c r="H21" i="4"/>
  <c r="H13" i="4"/>
  <c r="H5" i="4"/>
  <c r="H135" i="4"/>
  <c r="H127" i="4"/>
  <c r="H111" i="4"/>
  <c r="H103" i="4"/>
  <c r="H95" i="4"/>
  <c r="H87" i="4"/>
  <c r="H71" i="4"/>
  <c r="H63" i="4"/>
  <c r="H55" i="4"/>
  <c r="H47" i="4"/>
  <c r="H39" i="4"/>
  <c r="H489" i="4"/>
  <c r="H481" i="4"/>
  <c r="H473" i="4"/>
  <c r="H465" i="4"/>
  <c r="H457" i="4"/>
  <c r="H433" i="4"/>
  <c r="H425" i="4"/>
  <c r="H417" i="4"/>
  <c r="H409" i="4"/>
  <c r="H401" i="4"/>
  <c r="H393" i="4"/>
  <c r="H385" i="4"/>
  <c r="H377" i="4"/>
  <c r="H369" i="4"/>
  <c r="H361" i="4"/>
  <c r="H353" i="4"/>
  <c r="H345" i="4"/>
  <c r="H337" i="4"/>
  <c r="H317" i="4"/>
  <c r="H285" i="4"/>
  <c r="H274" i="4"/>
  <c r="H242" i="4"/>
  <c r="H210" i="4"/>
  <c r="H198" i="4"/>
  <c r="H186" i="4"/>
  <c r="H173" i="4"/>
  <c r="H159" i="4"/>
  <c r="H2" i="4"/>
  <c r="I497" i="4" l="1"/>
  <c r="H497" i="4"/>
</calcChain>
</file>

<file path=xl/sharedStrings.xml><?xml version="1.0" encoding="utf-8"?>
<sst xmlns="http://schemas.openxmlformats.org/spreadsheetml/2006/main" count="998" uniqueCount="571">
  <si>
    <t>School District</t>
  </si>
  <si>
    <t>County</t>
  </si>
  <si>
    <t>Bermudian Springs SD</t>
  </si>
  <si>
    <t>Adams</t>
  </si>
  <si>
    <t>Conewago Valley SD</t>
  </si>
  <si>
    <t>Fairfield Area SD</t>
  </si>
  <si>
    <t>Gettysburg Area SD</t>
  </si>
  <si>
    <t>Littlestown Area SD</t>
  </si>
  <si>
    <t>Upper Adams SD</t>
  </si>
  <si>
    <t>Allegheny Valley SD</t>
  </si>
  <si>
    <t>Allegheny</t>
  </si>
  <si>
    <t>Avonworth SD</t>
  </si>
  <si>
    <t>Baldwin-Whitehall SD</t>
  </si>
  <si>
    <t>Bethel Park SD</t>
  </si>
  <si>
    <t>Brentwood Borough SD</t>
  </si>
  <si>
    <t>Carlynton SD</t>
  </si>
  <si>
    <t>Chartiers Valley SD</t>
  </si>
  <si>
    <t>Clairton City SD</t>
  </si>
  <si>
    <t>Cornell SD</t>
  </si>
  <si>
    <t>Deer Lakes SD</t>
  </si>
  <si>
    <t>Duquesne City SD</t>
  </si>
  <si>
    <t>East Allegheny SD</t>
  </si>
  <si>
    <t>Elizabeth Forward SD</t>
  </si>
  <si>
    <t>Fox Chapel Area SD</t>
  </si>
  <si>
    <t>Gateway SD</t>
  </si>
  <si>
    <t>Hampton Township SD</t>
  </si>
  <si>
    <t>Highlands SD</t>
  </si>
  <si>
    <t>Keystone Oaks SD</t>
  </si>
  <si>
    <t>McKeesport Area SD</t>
  </si>
  <si>
    <t>Montour SD</t>
  </si>
  <si>
    <t>Moon Area SD</t>
  </si>
  <si>
    <t>Mt Lebanon SD</t>
  </si>
  <si>
    <t>North Allegheny SD</t>
  </si>
  <si>
    <t>North Hills SD</t>
  </si>
  <si>
    <t>Northgate SD</t>
  </si>
  <si>
    <t>Penn Hills SD</t>
  </si>
  <si>
    <t>Pine-Richland SD</t>
  </si>
  <si>
    <t>Pittsburgh SD</t>
  </si>
  <si>
    <t>Plum Borough SD</t>
  </si>
  <si>
    <t>Quaker Valley SD</t>
  </si>
  <si>
    <t>Riverview SD</t>
  </si>
  <si>
    <t>Shaler Area SD</t>
  </si>
  <si>
    <t>South Allegheny SD</t>
  </si>
  <si>
    <t>South Fayette Township SD</t>
  </si>
  <si>
    <t>South Park SD</t>
  </si>
  <si>
    <t>Steel Valley SD</t>
  </si>
  <si>
    <t>Upper Saint Clair SD</t>
  </si>
  <si>
    <t>West Allegheny SD</t>
  </si>
  <si>
    <t>West Jefferson Hills SD</t>
  </si>
  <si>
    <t>West Mifflin Area SD</t>
  </si>
  <si>
    <t>Wilkinsburg Borough SD</t>
  </si>
  <si>
    <t>Woodland Hills SD</t>
  </si>
  <si>
    <t>Apollo-Ridge SD</t>
  </si>
  <si>
    <t>Armstrong</t>
  </si>
  <si>
    <t>Armstrong SD</t>
  </si>
  <si>
    <t>Freeport Area SD</t>
  </si>
  <si>
    <t>Leechburg Area SD</t>
  </si>
  <si>
    <t>Aliquippa SD</t>
  </si>
  <si>
    <t>Beaver</t>
  </si>
  <si>
    <t>Ambridge Area SD</t>
  </si>
  <si>
    <t>Beaver Area SD</t>
  </si>
  <si>
    <t>Big Beaver Falls Area SD</t>
  </si>
  <si>
    <t>Blackhawk SD</t>
  </si>
  <si>
    <t>Central Valley SD</t>
  </si>
  <si>
    <t>Freedom Area SD</t>
  </si>
  <si>
    <t>Hopewell Area SD</t>
  </si>
  <si>
    <t>Midland Borough SD</t>
  </si>
  <si>
    <t>New Brighton Area SD</t>
  </si>
  <si>
    <t>Riverside Beaver County SD</t>
  </si>
  <si>
    <t>Rochester Area SD</t>
  </si>
  <si>
    <t>South Side Area SD</t>
  </si>
  <si>
    <t>Western Beaver County SD</t>
  </si>
  <si>
    <t>Bedford Area SD</t>
  </si>
  <si>
    <t>Bedford</t>
  </si>
  <si>
    <t>Chestnut Ridge SD</t>
  </si>
  <si>
    <t>Everett Area SD</t>
  </si>
  <si>
    <t>Northern Bedford County SD</t>
  </si>
  <si>
    <t>Tussey Mountain SD</t>
  </si>
  <si>
    <t>Antietam SD</t>
  </si>
  <si>
    <t>Berks</t>
  </si>
  <si>
    <t>Boyertown Area SD</t>
  </si>
  <si>
    <t>Brandywine Heights Area SD</t>
  </si>
  <si>
    <t>Conrad Weiser Area SD</t>
  </si>
  <si>
    <t>Daniel Boone Area SD</t>
  </si>
  <si>
    <t>Exeter Township SD</t>
  </si>
  <si>
    <t>Fleetwood Area SD</t>
  </si>
  <si>
    <t>Governor Mifflin SD</t>
  </si>
  <si>
    <t>Hamburg Area SD</t>
  </si>
  <si>
    <t>Kutztown Area SD</t>
  </si>
  <si>
    <t>Muhlenberg SD</t>
  </si>
  <si>
    <t>Oley Valley SD</t>
  </si>
  <si>
    <t>Reading SD</t>
  </si>
  <si>
    <t>Schuylkill Valley SD</t>
  </si>
  <si>
    <t>Tulpehocken Area SD</t>
  </si>
  <si>
    <t>Twin Valley SD</t>
  </si>
  <si>
    <t>Wilson SD</t>
  </si>
  <si>
    <t>Wyomissing Area SD</t>
  </si>
  <si>
    <t>Altoona Area SD</t>
  </si>
  <si>
    <t>Blair</t>
  </si>
  <si>
    <t>Bellwood-Antis SD</t>
  </si>
  <si>
    <t>Claysburg-Kimmel SD</t>
  </si>
  <si>
    <t>Hollidaysburg Area SD</t>
  </si>
  <si>
    <t>Spring Cove SD</t>
  </si>
  <si>
    <t>Tyrone Area SD</t>
  </si>
  <si>
    <t>Williamsburg Community SD</t>
  </si>
  <si>
    <t>Athens Area SD</t>
  </si>
  <si>
    <t>Bradford</t>
  </si>
  <si>
    <t>Canton Area SD</t>
  </si>
  <si>
    <t>Northeast Bradford SD</t>
  </si>
  <si>
    <t>Sayre Area SD</t>
  </si>
  <si>
    <t>Towanda Area SD</t>
  </si>
  <si>
    <t>Troy Area SD</t>
  </si>
  <si>
    <t>Wyalusing Area SD</t>
  </si>
  <si>
    <t>Bensalem Township SD</t>
  </si>
  <si>
    <t>Bucks</t>
  </si>
  <si>
    <t>Bristol Borough SD</t>
  </si>
  <si>
    <t>Bristol Township SD</t>
  </si>
  <si>
    <t>Centennial SD</t>
  </si>
  <si>
    <t>Central Bucks SD</t>
  </si>
  <si>
    <t>Council Rock SD</t>
  </si>
  <si>
    <t>Morrisville Borough SD</t>
  </si>
  <si>
    <t>Neshaminy SD</t>
  </si>
  <si>
    <t>New Hope-Solebury SD</t>
  </si>
  <si>
    <t>Palisades SD</t>
  </si>
  <si>
    <t>Pennridge SD</t>
  </si>
  <si>
    <t>Pennsbury SD</t>
  </si>
  <si>
    <t>Quakertown Community SD</t>
  </si>
  <si>
    <t>Butler Area SD</t>
  </si>
  <si>
    <t>Butler</t>
  </si>
  <si>
    <t>Karns City Area SD</t>
  </si>
  <si>
    <t>Mars Area SD</t>
  </si>
  <si>
    <t>Moniteau SD</t>
  </si>
  <si>
    <t>Seneca Valley SD</t>
  </si>
  <si>
    <t>Slippery Rock Area SD</t>
  </si>
  <si>
    <t>South Butler County SD</t>
  </si>
  <si>
    <t>Blacklick Valley SD</t>
  </si>
  <si>
    <t>Cambria</t>
  </si>
  <si>
    <t>Cambria Heights SD</t>
  </si>
  <si>
    <t>Conemaugh Valley SD</t>
  </si>
  <si>
    <t>Ferndale Area SD</t>
  </si>
  <si>
    <t>Forest Hills SD</t>
  </si>
  <si>
    <t>Greater Johnstown SD</t>
  </si>
  <si>
    <t>Northern Cambria SD</t>
  </si>
  <si>
    <t>Penn Cambria SD</t>
  </si>
  <si>
    <t>Portage Area SD</t>
  </si>
  <si>
    <t>Richland SD</t>
  </si>
  <si>
    <t>Westmont Hilltop SD</t>
  </si>
  <si>
    <t>Cameron County SD</t>
  </si>
  <si>
    <t>Cameron</t>
  </si>
  <si>
    <t>Jim Thorpe Area SD</t>
  </si>
  <si>
    <t>Carbon</t>
  </si>
  <si>
    <t>Lehighton Area SD</t>
  </si>
  <si>
    <t>Palmerton Area SD</t>
  </si>
  <si>
    <t>Panther Valley SD</t>
  </si>
  <si>
    <t>Weatherly Area SD</t>
  </si>
  <si>
    <t>Bald Eagle Area SD</t>
  </si>
  <si>
    <t>Centre</t>
  </si>
  <si>
    <t>Bellefonte Area SD</t>
  </si>
  <si>
    <t>Penns Valley Area SD</t>
  </si>
  <si>
    <t>State College Area SD</t>
  </si>
  <si>
    <t>Avon Grove SD</t>
  </si>
  <si>
    <t>Chester</t>
  </si>
  <si>
    <t>Coatesville Area SD</t>
  </si>
  <si>
    <t>Downingtown Area SD</t>
  </si>
  <si>
    <t>Great Valley SD</t>
  </si>
  <si>
    <t>Kennett Consolidated SD</t>
  </si>
  <si>
    <t>Octorara Area SD</t>
  </si>
  <si>
    <t>Owen J Roberts SD</t>
  </si>
  <si>
    <t>Oxford Area SD</t>
  </si>
  <si>
    <t>Tredyffrin-Easttown SD</t>
  </si>
  <si>
    <t>Unionville-Chadds Ford SD</t>
  </si>
  <si>
    <t>West Chester Area SD</t>
  </si>
  <si>
    <t>Allegheny-Clarion Valley SD</t>
  </si>
  <si>
    <t>Clarion</t>
  </si>
  <si>
    <t>Clarion Area SD</t>
  </si>
  <si>
    <t>Clarion-Limestone Area SD</t>
  </si>
  <si>
    <t>Keystone SD</t>
  </si>
  <si>
    <t>North Clarion County SD</t>
  </si>
  <si>
    <t>Redbank Valley SD</t>
  </si>
  <si>
    <t>Union SD</t>
  </si>
  <si>
    <t>Clearfield Area SD</t>
  </si>
  <si>
    <t>Clearfield</t>
  </si>
  <si>
    <t>Curwensville Area SD</t>
  </si>
  <si>
    <t>DuBois Area SD</t>
  </si>
  <si>
    <t>Glendale SD</t>
  </si>
  <si>
    <t>Harmony Area SD</t>
  </si>
  <si>
    <t>Moshannon Valley SD</t>
  </si>
  <si>
    <t>Philipsburg-Osceola Area SD</t>
  </si>
  <si>
    <t>West Branch Area SD</t>
  </si>
  <si>
    <t>Keystone Central SD</t>
  </si>
  <si>
    <t>Clinton</t>
  </si>
  <si>
    <t>Benton Area SD</t>
  </si>
  <si>
    <t>Columbia</t>
  </si>
  <si>
    <t>Berwick Area SD</t>
  </si>
  <si>
    <t>Bloomsburg Area SD</t>
  </si>
  <si>
    <t>Central Columbia SD</t>
  </si>
  <si>
    <t>Millville Area SD</t>
  </si>
  <si>
    <t>Southern Columbia Area SD</t>
  </si>
  <si>
    <t>Conneaut SD</t>
  </si>
  <si>
    <t>Crawford</t>
  </si>
  <si>
    <t>Crawford Central SD</t>
  </si>
  <si>
    <t>Penncrest SD</t>
  </si>
  <si>
    <t>Big Spring SD</t>
  </si>
  <si>
    <t>Cumberland</t>
  </si>
  <si>
    <t>Camp Hill SD</t>
  </si>
  <si>
    <t>Carlisle Area SD</t>
  </si>
  <si>
    <t>Cumberland Valley SD</t>
  </si>
  <si>
    <t>East Pennsboro Area SD</t>
  </si>
  <si>
    <t>Mechanicsburg Area SD</t>
  </si>
  <si>
    <t>Shippensburg Area SD</t>
  </si>
  <si>
    <t>South Middleton SD</t>
  </si>
  <si>
    <t>Central Dauphin SD</t>
  </si>
  <si>
    <t>Dauphin</t>
  </si>
  <si>
    <t>Derry Township SD</t>
  </si>
  <si>
    <t>Halifax Area SD</t>
  </si>
  <si>
    <t>Harrisburg City SD</t>
  </si>
  <si>
    <t>Lower Dauphin SD</t>
  </si>
  <si>
    <t>Middletown Area SD</t>
  </si>
  <si>
    <t>Millersburg Area SD</t>
  </si>
  <si>
    <t>Steelton-Highspire SD</t>
  </si>
  <si>
    <t>Susquehanna Township SD</t>
  </si>
  <si>
    <t>Upper Dauphin Area SD</t>
  </si>
  <si>
    <t>Chester-Upland SD</t>
  </si>
  <si>
    <t>Delaware</t>
  </si>
  <si>
    <t>Chichester SD</t>
  </si>
  <si>
    <t>Garnet Valley SD</t>
  </si>
  <si>
    <t>Haverford Township SD</t>
  </si>
  <si>
    <t>Interboro SD</t>
  </si>
  <si>
    <t>Marple Newtown SD</t>
  </si>
  <si>
    <t>Penn-Delco SD</t>
  </si>
  <si>
    <t>Radnor Township SD</t>
  </si>
  <si>
    <t>Ridley SD</t>
  </si>
  <si>
    <t>Rose Tree Media SD</t>
  </si>
  <si>
    <t>Springfield SD</t>
  </si>
  <si>
    <t>Upper Darby SD</t>
  </si>
  <si>
    <t>Wallingford-Swarthmore SD</t>
  </si>
  <si>
    <t>William Penn SD</t>
  </si>
  <si>
    <t>Johnsonburg Area SD</t>
  </si>
  <si>
    <t>Elk</t>
  </si>
  <si>
    <t>Ridgway Area SD</t>
  </si>
  <si>
    <t>Saint Marys Area SD</t>
  </si>
  <si>
    <t>Corry Area SD</t>
  </si>
  <si>
    <t>Erie</t>
  </si>
  <si>
    <t>Erie City SD</t>
  </si>
  <si>
    <t>Fairview SD</t>
  </si>
  <si>
    <t>Fort LeBoeuf SD</t>
  </si>
  <si>
    <t>General McLane SD</t>
  </si>
  <si>
    <t>Girard SD</t>
  </si>
  <si>
    <t>Harbor Creek SD</t>
  </si>
  <si>
    <t>Iroquois SD</t>
  </si>
  <si>
    <t>Millcreek Township SD</t>
  </si>
  <si>
    <t>North East SD</t>
  </si>
  <si>
    <t>Northwestern SD</t>
  </si>
  <si>
    <t>Union City Area SD</t>
  </si>
  <si>
    <t>Wattsburg Area SD</t>
  </si>
  <si>
    <t>Albert Gallatin Area SD</t>
  </si>
  <si>
    <t>Fayette</t>
  </si>
  <si>
    <t>Brownsville Area SD</t>
  </si>
  <si>
    <t>Connellsville Area SD</t>
  </si>
  <si>
    <t>Frazier SD</t>
  </si>
  <si>
    <t>Laurel Highlands SD</t>
  </si>
  <si>
    <t>Uniontown Area SD</t>
  </si>
  <si>
    <t>Forest Area SD</t>
  </si>
  <si>
    <t>Forest</t>
  </si>
  <si>
    <t>Chambersburg Area SD</t>
  </si>
  <si>
    <t>Franklin</t>
  </si>
  <si>
    <t>Fannett-Metal SD</t>
  </si>
  <si>
    <t>Greencastle-Antrim SD</t>
  </si>
  <si>
    <t>Tuscarora SD</t>
  </si>
  <si>
    <t>Waynesboro Area SD</t>
  </si>
  <si>
    <t>Central Fulton SD</t>
  </si>
  <si>
    <t>Fulton</t>
  </si>
  <si>
    <t>Forbes Road SD</t>
  </si>
  <si>
    <t>Southern Fulton SD</t>
  </si>
  <si>
    <t>Carmichaels Area SD</t>
  </si>
  <si>
    <t>Greene</t>
  </si>
  <si>
    <t>Central Greene SD</t>
  </si>
  <si>
    <t>Jefferson-Morgan SD</t>
  </si>
  <si>
    <t>Southeastern Greene SD</t>
  </si>
  <si>
    <t>West Greene SD</t>
  </si>
  <si>
    <t>Huntingdon Area SD</t>
  </si>
  <si>
    <t>Huntingdon</t>
  </si>
  <si>
    <t>Juniata Valley SD</t>
  </si>
  <si>
    <t>Mount Union Area SD</t>
  </si>
  <si>
    <t>Southern Huntingdon County SD</t>
  </si>
  <si>
    <t>Blairsville-Saltsburg SD</t>
  </si>
  <si>
    <t>Indiana</t>
  </si>
  <si>
    <t>Homer-Center SD</t>
  </si>
  <si>
    <t>Indiana Area SD</t>
  </si>
  <si>
    <t>Marion Center Area SD</t>
  </si>
  <si>
    <t>Penns Manor Area SD</t>
  </si>
  <si>
    <t>Purchase Line SD</t>
  </si>
  <si>
    <t>United SD</t>
  </si>
  <si>
    <t>Brockway Area SD</t>
  </si>
  <si>
    <t>Jefferson</t>
  </si>
  <si>
    <t>Brookville Area SD</t>
  </si>
  <si>
    <t>Punxsutawney Area SD</t>
  </si>
  <si>
    <t>Juniata County SD</t>
  </si>
  <si>
    <t>Juniata</t>
  </si>
  <si>
    <t>Abington Heights SD</t>
  </si>
  <si>
    <t>Lackawanna</t>
  </si>
  <si>
    <t>Carbondale Area SD</t>
  </si>
  <si>
    <t>Dunmore SD</t>
  </si>
  <si>
    <t>Lakeland SD</t>
  </si>
  <si>
    <t>Mid Valley SD</t>
  </si>
  <si>
    <t>North Pocono SD</t>
  </si>
  <si>
    <t>Old Forge SD</t>
  </si>
  <si>
    <t>Riverside SD</t>
  </si>
  <si>
    <t>Scranton SD</t>
  </si>
  <si>
    <t>Valley View SD</t>
  </si>
  <si>
    <t>Cocalico SD</t>
  </si>
  <si>
    <t>Lancaster</t>
  </si>
  <si>
    <t>Columbia Borough SD</t>
  </si>
  <si>
    <t>Conestoga Valley SD</t>
  </si>
  <si>
    <t>Donegal SD</t>
  </si>
  <si>
    <t>Eastern Lancaster County SD</t>
  </si>
  <si>
    <t>Elizabethtown Area SD</t>
  </si>
  <si>
    <t>Ephrata Area SD</t>
  </si>
  <si>
    <t>Hempfield SD</t>
  </si>
  <si>
    <t>Lampeter-Strasburg SD</t>
  </si>
  <si>
    <t>Lancaster SD</t>
  </si>
  <si>
    <t>Manheim Central SD</t>
  </si>
  <si>
    <t>Manheim Township SD</t>
  </si>
  <si>
    <t>Penn Manor SD</t>
  </si>
  <si>
    <t>Pequea Valley SD</t>
  </si>
  <si>
    <t>Solanco SD</t>
  </si>
  <si>
    <t>Warwick SD</t>
  </si>
  <si>
    <t>Ellwood City Area SD</t>
  </si>
  <si>
    <t>Lawrence</t>
  </si>
  <si>
    <t>Laurel SD</t>
  </si>
  <si>
    <t>Mohawk Area SD</t>
  </si>
  <si>
    <t>Neshannock Township SD</t>
  </si>
  <si>
    <t>New Castle Area SD</t>
  </si>
  <si>
    <t>Shenango Area SD</t>
  </si>
  <si>
    <t>Union Area SD</t>
  </si>
  <si>
    <t>Wilmington Area SD</t>
  </si>
  <si>
    <t>Annville-Cleona SD</t>
  </si>
  <si>
    <t>Lebanon</t>
  </si>
  <si>
    <t>Cornwall-Lebanon SD</t>
  </si>
  <si>
    <t>Eastern Lebanon County SD</t>
  </si>
  <si>
    <t>Lebanon SD</t>
  </si>
  <si>
    <t>Northern Lebanon SD</t>
  </si>
  <si>
    <t>Palmyra Area SD</t>
  </si>
  <si>
    <t>Allentown City SD</t>
  </si>
  <si>
    <t>Lehigh</t>
  </si>
  <si>
    <t>Catasauqua Area SD</t>
  </si>
  <si>
    <t>East Penn SD</t>
  </si>
  <si>
    <t>Northern Lehigh SD</t>
  </si>
  <si>
    <t>Northwestern Lehigh SD</t>
  </si>
  <si>
    <t>Parkland SD</t>
  </si>
  <si>
    <t>Salisbury Township SD</t>
  </si>
  <si>
    <t>Southern Lehigh SD</t>
  </si>
  <si>
    <t>Whitehall-Coplay SD</t>
  </si>
  <si>
    <t>Crestwood SD</t>
  </si>
  <si>
    <t>Luzerne</t>
  </si>
  <si>
    <t>Dallas SD</t>
  </si>
  <si>
    <t>Greater Nanticoke Area SD</t>
  </si>
  <si>
    <t>Hanover Area SD</t>
  </si>
  <si>
    <t>Hazleton Area SD</t>
  </si>
  <si>
    <t>Lake-Lehman SD</t>
  </si>
  <si>
    <t>Northwest Area SD</t>
  </si>
  <si>
    <t>Pittston Area SD</t>
  </si>
  <si>
    <t>Wilkes-Barre Area SD</t>
  </si>
  <si>
    <t>Wyoming Area SD</t>
  </si>
  <si>
    <t>Wyoming Valley West SD</t>
  </si>
  <si>
    <t>East Lycoming SD</t>
  </si>
  <si>
    <t>Lycoming</t>
  </si>
  <si>
    <t>Jersey Shore Area SD</t>
  </si>
  <si>
    <t>Loyalsock Township SD</t>
  </si>
  <si>
    <t>Montgomery Area SD</t>
  </si>
  <si>
    <t>Montoursville Area SD</t>
  </si>
  <si>
    <t>Muncy SD</t>
  </si>
  <si>
    <t>South Williamsport Area SD</t>
  </si>
  <si>
    <t>Williamsport Area SD</t>
  </si>
  <si>
    <t>Bradford Area SD</t>
  </si>
  <si>
    <t>McKean</t>
  </si>
  <si>
    <t>Kane Area SD</t>
  </si>
  <si>
    <t>Otto-Eldred SD</t>
  </si>
  <si>
    <t>Port Allegany SD</t>
  </si>
  <si>
    <t>Smethport Area SD</t>
  </si>
  <si>
    <t>Commodore Perry SD</t>
  </si>
  <si>
    <t>Mercer</t>
  </si>
  <si>
    <t>Farrell Area SD</t>
  </si>
  <si>
    <t>Greenville Area SD</t>
  </si>
  <si>
    <t>Grove City Area SD</t>
  </si>
  <si>
    <t>Hermitage SD</t>
  </si>
  <si>
    <t>Jamestown Area SD</t>
  </si>
  <si>
    <t>Lakeview SD</t>
  </si>
  <si>
    <t>Mercer Area SD</t>
  </si>
  <si>
    <t>Reynolds SD</t>
  </si>
  <si>
    <t>Sharon City SD</t>
  </si>
  <si>
    <t>Sharpsville Area SD</t>
  </si>
  <si>
    <t>West Middlesex Area SD</t>
  </si>
  <si>
    <t>Mifflin County SD</t>
  </si>
  <si>
    <t>Mifflin</t>
  </si>
  <si>
    <t>East Stroudsburg Area SD</t>
  </si>
  <si>
    <t>Monroe</t>
  </si>
  <si>
    <t>Pleasant Valley SD</t>
  </si>
  <si>
    <t>Pocono Mountain SD</t>
  </si>
  <si>
    <t>Stroudsburg Area SD</t>
  </si>
  <si>
    <t>Abington SD</t>
  </si>
  <si>
    <t>Montgomery</t>
  </si>
  <si>
    <t>Bryn Athyn SD</t>
  </si>
  <si>
    <t>Colonial SD</t>
  </si>
  <si>
    <t>Hatboro-Horsham SD</t>
  </si>
  <si>
    <t>Jenkintown SD</t>
  </si>
  <si>
    <t>Lower Merion SD</t>
  </si>
  <si>
    <t>Lower Moreland Township SD</t>
  </si>
  <si>
    <t>Methacton SD</t>
  </si>
  <si>
    <t>Norristown Area SD</t>
  </si>
  <si>
    <t>North Penn SD</t>
  </si>
  <si>
    <t>Perkiomen Valley SD</t>
  </si>
  <si>
    <t>Pottsgrove SD</t>
  </si>
  <si>
    <t>Pottstown SD</t>
  </si>
  <si>
    <t>Souderton Area SD</t>
  </si>
  <si>
    <t>Springfield Township SD</t>
  </si>
  <si>
    <t>Spring-Ford Area SD</t>
  </si>
  <si>
    <t>Upper Dublin SD</t>
  </si>
  <si>
    <t>Upper Merion Area SD</t>
  </si>
  <si>
    <t>Upper Moreland Township SD</t>
  </si>
  <si>
    <t>Upper Perkiomen SD</t>
  </si>
  <si>
    <t>Wissahickon SD</t>
  </si>
  <si>
    <t>Danville Area SD</t>
  </si>
  <si>
    <t>Montour</t>
  </si>
  <si>
    <t>Bangor Area SD</t>
  </si>
  <si>
    <t>Northampton</t>
  </si>
  <si>
    <t>Bethlehem Area SD</t>
  </si>
  <si>
    <t>Easton Area SD</t>
  </si>
  <si>
    <t>Nazareth Area SD</t>
  </si>
  <si>
    <t>Northampton Area SD</t>
  </si>
  <si>
    <t>Pen Argyl Area SD</t>
  </si>
  <si>
    <t>Saucon Valley SD</t>
  </si>
  <si>
    <t>Wilson Area SD</t>
  </si>
  <si>
    <t>Line Mountain SD</t>
  </si>
  <si>
    <t>Northumberland</t>
  </si>
  <si>
    <t>Milton Area SD</t>
  </si>
  <si>
    <t>Mount Carmel Area SD</t>
  </si>
  <si>
    <t>Shamokin Area SD</t>
  </si>
  <si>
    <t>Shikellamy SD</t>
  </si>
  <si>
    <t>Warrior Run SD</t>
  </si>
  <si>
    <t>Greenwood SD</t>
  </si>
  <si>
    <t>Perry</t>
  </si>
  <si>
    <t>Newport SD</t>
  </si>
  <si>
    <t>Susquenita SD</t>
  </si>
  <si>
    <t>West Perry SD</t>
  </si>
  <si>
    <t>Philadelphia City SD</t>
  </si>
  <si>
    <t>Philadelphia</t>
  </si>
  <si>
    <t>Delaware Valley SD</t>
  </si>
  <si>
    <t>Pike</t>
  </si>
  <si>
    <t>Wallenpaupack Area SD</t>
  </si>
  <si>
    <t>Austin Area SD</t>
  </si>
  <si>
    <t>Potter</t>
  </si>
  <si>
    <t>Coudersport Area SD</t>
  </si>
  <si>
    <t>Galeton Area SD</t>
  </si>
  <si>
    <t>Northern Potter SD</t>
  </si>
  <si>
    <t>Oswayo Valley SD</t>
  </si>
  <si>
    <t>Blue Mountain SD</t>
  </si>
  <si>
    <t>Schuylkill</t>
  </si>
  <si>
    <t>Mahanoy Area SD</t>
  </si>
  <si>
    <t>Minersville Area SD</t>
  </si>
  <si>
    <t>North Schuylkill SD</t>
  </si>
  <si>
    <t>Pine Grove Area SD</t>
  </si>
  <si>
    <t>Pottsville Area SD</t>
  </si>
  <si>
    <t>Saint Clair Area SD</t>
  </si>
  <si>
    <t>Schuylkill Haven Area SD</t>
  </si>
  <si>
    <t>Shenandoah Valley SD</t>
  </si>
  <si>
    <t>Tamaqua Area SD</t>
  </si>
  <si>
    <t>Tri-Valley SD</t>
  </si>
  <si>
    <t>Williams Valley SD</t>
  </si>
  <si>
    <t>Midd-West SD</t>
  </si>
  <si>
    <t>Snyder</t>
  </si>
  <si>
    <t>Selinsgrove Area SD</t>
  </si>
  <si>
    <t>Berlin Brothersvalley SD</t>
  </si>
  <si>
    <t>Somerset</t>
  </si>
  <si>
    <t>Conemaugh Township Area SD</t>
  </si>
  <si>
    <t>Meyersdale Area SD</t>
  </si>
  <si>
    <t>North Star SD</t>
  </si>
  <si>
    <t>Rockwood Area SD</t>
  </si>
  <si>
    <t>Salisbury-Elk Lick SD</t>
  </si>
  <si>
    <t>Shade-Central City SD</t>
  </si>
  <si>
    <t>Shanksville-Stonycreek SD</t>
  </si>
  <si>
    <t>Somerset Area SD</t>
  </si>
  <si>
    <t>Turkeyfoot Valley Area SD</t>
  </si>
  <si>
    <t>Windber Area SD</t>
  </si>
  <si>
    <t>Sullivan County SD</t>
  </si>
  <si>
    <t>Sullivan</t>
  </si>
  <si>
    <t>Blue Ridge SD</t>
  </si>
  <si>
    <t>Susquehanna</t>
  </si>
  <si>
    <t>Elk Lake SD</t>
  </si>
  <si>
    <t>Forest City Regional SD</t>
  </si>
  <si>
    <t>Montrose Area SD</t>
  </si>
  <si>
    <t>Mountain View SD</t>
  </si>
  <si>
    <t>Susquehanna Community SD</t>
  </si>
  <si>
    <t>Northern Tioga SD</t>
  </si>
  <si>
    <t>Tioga</t>
  </si>
  <si>
    <t>Southern Tioga SD</t>
  </si>
  <si>
    <t>Wellsboro Area SD</t>
  </si>
  <si>
    <t>Lewisburg Area SD</t>
  </si>
  <si>
    <t>Union</t>
  </si>
  <si>
    <t>Mifflinburg Area SD</t>
  </si>
  <si>
    <t>Cranberry Area SD</t>
  </si>
  <si>
    <t>Venango</t>
  </si>
  <si>
    <t>Franklin Area SD</t>
  </si>
  <si>
    <t>Oil City Area SD</t>
  </si>
  <si>
    <t>Titusville Area SD</t>
  </si>
  <si>
    <t>Valley Grove SD</t>
  </si>
  <si>
    <t>Warren County SD</t>
  </si>
  <si>
    <t>Warren</t>
  </si>
  <si>
    <t>Avella Area SD</t>
  </si>
  <si>
    <t>Washington</t>
  </si>
  <si>
    <t>Bentworth SD</t>
  </si>
  <si>
    <t>Burgettstown Area SD</t>
  </si>
  <si>
    <t>California Area SD</t>
  </si>
  <si>
    <t>Canon-McMillan SD</t>
  </si>
  <si>
    <t>Charleroi SD</t>
  </si>
  <si>
    <t>Chartiers-Houston SD</t>
  </si>
  <si>
    <t>Fort Cherry SD</t>
  </si>
  <si>
    <t>McGuffey SD</t>
  </si>
  <si>
    <t>Peters Township SD</t>
  </si>
  <si>
    <t>Ringgold SD</t>
  </si>
  <si>
    <t>Trinity Area SD</t>
  </si>
  <si>
    <t>Washington SD</t>
  </si>
  <si>
    <t>Wayne Highlands SD</t>
  </si>
  <si>
    <t>Wayne</t>
  </si>
  <si>
    <t>Western Wayne SD</t>
  </si>
  <si>
    <t>Belle Vernon Area SD</t>
  </si>
  <si>
    <t>Westmoreland</t>
  </si>
  <si>
    <t>Burrell SD</t>
  </si>
  <si>
    <t>Derry Area SD</t>
  </si>
  <si>
    <t>Franklin Regional SD</t>
  </si>
  <si>
    <t>Greater Latrobe SD</t>
  </si>
  <si>
    <t>Greensburg Salem SD</t>
  </si>
  <si>
    <t>Hempfield Area SD</t>
  </si>
  <si>
    <t>Jeannette City SD</t>
  </si>
  <si>
    <t>Kiski Area SD</t>
  </si>
  <si>
    <t>Ligonier Valley SD</t>
  </si>
  <si>
    <t>Monessen City SD</t>
  </si>
  <si>
    <t>Mount Pleasant Area SD</t>
  </si>
  <si>
    <t>New Kensington-Arnold SD</t>
  </si>
  <si>
    <t>Norwin SD</t>
  </si>
  <si>
    <t>Penn-Trafford SD</t>
  </si>
  <si>
    <t>Southmoreland SD</t>
  </si>
  <si>
    <t>Yough SD</t>
  </si>
  <si>
    <t>Lackawanna Trail SD</t>
  </si>
  <si>
    <t>Wyoming</t>
  </si>
  <si>
    <t>Tunkhannock Area SD</t>
  </si>
  <si>
    <t>Central York SD</t>
  </si>
  <si>
    <t>York</t>
  </si>
  <si>
    <t>Dallastown Area SD</t>
  </si>
  <si>
    <t>Dover Area SD</t>
  </si>
  <si>
    <t>Eastern York SD</t>
  </si>
  <si>
    <t>Hanover Public SD</t>
  </si>
  <si>
    <t>Northeastern York SD</t>
  </si>
  <si>
    <t>Northern York County SD</t>
  </si>
  <si>
    <t>Red Lion Area SD</t>
  </si>
  <si>
    <t>South Eastern SD</t>
  </si>
  <si>
    <t>South Western SD</t>
  </si>
  <si>
    <t>Southern York County SD</t>
  </si>
  <si>
    <t>Spring Grove Area SD</t>
  </si>
  <si>
    <t>West Shore SD</t>
  </si>
  <si>
    <t>West York Area SD</t>
  </si>
  <si>
    <t>York City SD</t>
  </si>
  <si>
    <t>York Suburban SD</t>
  </si>
  <si>
    <t>2020-21
Average Daily Membership (ADM)</t>
  </si>
  <si>
    <t>19-20 AUN</t>
  </si>
  <si>
    <t>2019-20 TOTAL CYBER TUITION</t>
  </si>
  <si>
    <t>2020-21 TOTAL CYBER TUITION</t>
  </si>
  <si>
    <t>Fiscal Impact High Range Estimate</t>
  </si>
  <si>
    <t>Fiscal Impact Low Range Estimate</t>
  </si>
  <si>
    <t>Change in cyber charter tuition</t>
  </si>
  <si>
    <t>State 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</si>
</sst>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7" x14ac:knownFonts="1">
    <font>
      <sz val="11"/>
      <color theme="1"/>
      <name val="Calibri"/>
      <family val="2"/>
      <scheme val="minor"/>
    </font>
    <font>
      <b/>
      <sz val="8"/>
      <color theme="1"/>
      <name val="Arial"/>
      <family val="2"/>
    </font>
    <font>
      <sz val="8"/>
      <color theme="1"/>
      <name val="Arial"/>
      <family val="2"/>
    </font>
    <font>
      <sz val="8"/>
      <name val="Arial"/>
      <family val="2"/>
    </font>
    <font>
      <b/>
      <sz val="8"/>
      <name val="Arial"/>
      <family val="2"/>
    </font>
    <font>
      <b/>
      <sz val="9"/>
      <name val="Calibri"/>
      <family val="2"/>
      <scheme val="minor"/>
    </font>
    <font>
      <sz val="9"/>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2">
    <border>
      <left/>
      <right/>
      <top/>
      <bottom/>
      <diagonal/>
    </border>
    <border>
      <left/>
      <right/>
      <top/>
      <bottom style="thin">
        <color auto="1"/>
      </bottom>
      <diagonal/>
    </border>
  </borders>
  <cellStyleXfs count="1">
    <xf numFmtId="0" fontId="0" fillId="0" borderId="0"/>
  </cellStyleXfs>
  <cellXfs count="21">
    <xf numFmtId="0" fontId="0" fillId="0" borderId="0" xfId="0"/>
    <xf numFmtId="165" fontId="5" fillId="0" borderId="1" xfId="0" applyNumberFormat="1" applyFont="1" applyBorder="1" applyAlignment="1">
      <alignment horizontal="right" wrapText="1"/>
    </xf>
    <xf numFmtId="165" fontId="6" fillId="2" borderId="0" xfId="0" applyNumberFormat="1" applyFont="1" applyFill="1"/>
    <xf numFmtId="165" fontId="6" fillId="3" borderId="0" xfId="0" applyNumberFormat="1" applyFont="1" applyFill="1"/>
    <xf numFmtId="165" fontId="6" fillId="4" borderId="0" xfId="0" applyNumberFormat="1" applyFont="1" applyFill="1"/>
    <xf numFmtId="0" fontId="3" fillId="5" borderId="0" xfId="0" applyFont="1" applyFill="1"/>
    <xf numFmtId="0" fontId="2" fillId="5" borderId="0" xfId="0" applyFont="1" applyFill="1"/>
    <xf numFmtId="0" fontId="0" fillId="5" borderId="0" xfId="0" applyFill="1"/>
    <xf numFmtId="0" fontId="1" fillId="5" borderId="1" xfId="0" applyFont="1" applyFill="1" applyBorder="1" applyAlignment="1">
      <alignment horizontal="center" wrapText="1"/>
    </xf>
    <xf numFmtId="0" fontId="1" fillId="5" borderId="1" xfId="0" applyFont="1" applyFill="1" applyBorder="1" applyAlignment="1">
      <alignment wrapText="1"/>
    </xf>
    <xf numFmtId="164" fontId="1" fillId="5" borderId="1" xfId="0" applyNumberFormat="1" applyFont="1" applyFill="1" applyBorder="1" applyAlignment="1">
      <alignment horizontal="right" wrapText="1"/>
    </xf>
    <xf numFmtId="164" fontId="3" fillId="5" borderId="0" xfId="0" applyNumberFormat="1" applyFont="1" applyFill="1"/>
    <xf numFmtId="164" fontId="4" fillId="5" borderId="0" xfId="0" applyNumberFormat="1" applyFont="1" applyFill="1"/>
    <xf numFmtId="0" fontId="0" fillId="6" borderId="0" xfId="0" applyFill="1"/>
    <xf numFmtId="164" fontId="1" fillId="6" borderId="0" xfId="0" applyNumberFormat="1" applyFont="1" applyFill="1" applyBorder="1" applyAlignment="1">
      <alignment horizontal="right" wrapText="1"/>
    </xf>
    <xf numFmtId="164" fontId="0" fillId="6" borderId="0" xfId="0" applyNumberFormat="1" applyFill="1"/>
    <xf numFmtId="0" fontId="0" fillId="7" borderId="0" xfId="0" applyFill="1"/>
    <xf numFmtId="164" fontId="1" fillId="7" borderId="0" xfId="0" applyNumberFormat="1" applyFont="1" applyFill="1" applyBorder="1" applyAlignment="1">
      <alignment horizontal="right" wrapText="1"/>
    </xf>
    <xf numFmtId="164" fontId="0" fillId="7" borderId="0" xfId="0" applyNumberFormat="1" applyFill="1"/>
    <xf numFmtId="165" fontId="0" fillId="7" borderId="0" xfId="0" applyNumberFormat="1" applyFill="1"/>
    <xf numFmtId="165" fontId="6" fillId="5" borderId="0" xfId="0" applyNumberFormat="1"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https://www.researchforaction.org/research-resources/the-negative-fiscal-impact-of-cyber-charter-school-expansion-in-pennsylvania-due-to-covid-19/" TargetMode="External"/></Relationships>
</file>

<file path=xl/drawings/drawing1.xml><?xml version="1.0" encoding="utf-8"?>
<xdr:wsDr xmlns:xdr="http://schemas.openxmlformats.org/drawingml/2006/spreadsheetDrawing" xmlns:a="http://schemas.openxmlformats.org/drawingml/2006/main">
  <xdr:twoCellAnchor>
    <xdr:from>
      <xdr:col>0</xdr:col>
      <xdr:colOff>66675</xdr:colOff>
      <xdr:row>500</xdr:row>
      <xdr:rowOff>158750</xdr:rowOff>
    </xdr:from>
    <xdr:to>
      <xdr:col>8</xdr:col>
      <xdr:colOff>981075</xdr:colOff>
      <xdr:row>518</xdr:row>
      <xdr:rowOff>177800</xdr:rowOff>
    </xdr:to>
    <xdr:sp macro="" textlink="">
      <xdr:nvSpPr>
        <xdr:cNvPr id="3" name="TextBox 2">
          <a:hlinkClick xmlns:r="http://schemas.openxmlformats.org/officeDocument/2006/relationships" r:id="rId1"/>
          <a:extLst>
            <a:ext uri="{FF2B5EF4-FFF2-40B4-BE49-F238E27FC236}">
              <a16:creationId xmlns:a16="http://schemas.microsoft.com/office/drawing/2014/main" id="{C4599E6E-13A5-BE96-FDEE-0DB48D803800}"/>
            </a:ext>
          </a:extLst>
        </xdr:cNvPr>
        <xdr:cNvSpPr txBox="1"/>
      </xdr:nvSpPr>
      <xdr:spPr>
        <a:xfrm>
          <a:off x="66675" y="95548450"/>
          <a:ext cx="10096500" cy="3448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spreadsheet was prepared by Research for Action in association with a PACER report on, "The Negative  Fiscal Impact of Cyber Charter School Expansion in Pennsylvania Due to COVID-19."  The report is available at</a:t>
          </a:r>
          <a:r>
            <a:rPr lang="en-US" sz="1100">
              <a:solidFill>
                <a:schemeClr val="dk1"/>
              </a:solidFill>
              <a:effectLst/>
              <a:latin typeface="+mn-lt"/>
              <a:ea typeface="+mn-ea"/>
              <a:cs typeface="+mn-cs"/>
            </a:rPr>
            <a:t> https://www.researchforaction.org/research-resources/the-negative-fiscal-impact-of-cyber-charter-school-expansion-in-pennsylvania-due-to-covid-19/     </a:t>
          </a:r>
          <a:endParaRPr lang="en-US" sz="1100"/>
        </a:p>
        <a:p>
          <a:endParaRPr lang="en-US" sz="1100"/>
        </a:p>
        <a:p>
          <a:r>
            <a:rPr lang="en-US" sz="1100"/>
            <a:t>The data on school district tuition payments to cyber charter schools comes from the AFR “Tuition Schedule: 2011-12 to 2020-21” at https://www.education.pa.gov/Teachers%20-%20Administrators/School%20Finances/Finances/AFR%20Data%20Summary/Pages/AFR-Data-Detailed-.aspx </a:t>
          </a:r>
        </a:p>
        <a:p>
          <a:endParaRPr lang="en-US" sz="1100"/>
        </a:p>
        <a:p>
          <a:r>
            <a:rPr lang="en-US" sz="1100"/>
            <a:t>Estimates on fiscal impact are based on RFA's 2017 study which found that large districts experienced year-one stranded costs between 81-88% of tuition, medium districts between 83-93%, and small districts between 94-97%. Districts with an average daily membership (ADM) over 7,551 students were considered large, districts between 3,331 to 7,550 were medium, and districts lower than 3,330 were small. The School District of Philadelphia was in a class of its own with an ADM over 200,000 students and year-one stranded costs estimated at 80% of charter tuition.</a:t>
          </a:r>
        </a:p>
        <a:p>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Note: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Six school districts (Sto-Rox, Central Cambria, Phoenixville Area, Southeast Delco, Cheltenham, and Bethlehem-Center) reported students enrolled in cyber charter schools, but did not report tuition payments to cyber charter schools in the AFR data for the 2020-21 school year and are thus excluded from this calculation. Based on enrollment reports, we estimate that combined these districts would have paid an additional $11.7 million in cyber charter tuition in 2020-21. There</a:t>
          </a:r>
          <a:r>
            <a:rPr lang="en-US" sz="1100" baseline="0">
              <a:solidFill>
                <a:schemeClr val="dk1"/>
              </a:solidFill>
              <a:effectLst/>
              <a:latin typeface="+mn-lt"/>
              <a:ea typeface="+mn-ea"/>
              <a:cs typeface="+mn-cs"/>
            </a:rPr>
            <a:t> are several additional districts in which t</a:t>
          </a:r>
          <a:r>
            <a:rPr lang="en-US" sz="1100">
              <a:solidFill>
                <a:schemeClr val="dk1"/>
              </a:solidFill>
              <a:effectLst/>
              <a:latin typeface="+mn-lt"/>
              <a:ea typeface="+mn-ea"/>
              <a:cs typeface="+mn-cs"/>
            </a:rPr>
            <a:t>he </a:t>
          </a:r>
          <a:r>
            <a:rPr lang="en-US" sz="1100" b="0" i="0">
              <a:solidFill>
                <a:schemeClr val="dk1"/>
              </a:solidFill>
              <a:effectLst/>
              <a:latin typeface="+mn-lt"/>
              <a:ea typeface="+mn-ea"/>
              <a:cs typeface="+mn-cs"/>
            </a:rPr>
            <a:t>AFR cyber</a:t>
          </a:r>
          <a:r>
            <a:rPr lang="en-US" sz="1100" b="0" i="0" baseline="0">
              <a:solidFill>
                <a:schemeClr val="dk1"/>
              </a:solidFill>
              <a:effectLst/>
              <a:latin typeface="+mn-lt"/>
              <a:ea typeface="+mn-ea"/>
              <a:cs typeface="+mn-cs"/>
            </a:rPr>
            <a:t> charter</a:t>
          </a:r>
          <a:r>
            <a:rPr lang="en-US" sz="1100" b="0" i="0">
              <a:solidFill>
                <a:schemeClr val="dk1"/>
              </a:solidFill>
              <a:effectLst/>
              <a:latin typeface="+mn-lt"/>
              <a:ea typeface="+mn-ea"/>
              <a:cs typeface="+mn-cs"/>
            </a:rPr>
            <a:t> tuition payment data appears inconsistently</a:t>
          </a:r>
          <a:r>
            <a:rPr lang="en-US" sz="1100" b="0" i="0" baseline="0">
              <a:solidFill>
                <a:schemeClr val="dk1"/>
              </a:solidFill>
              <a:effectLst/>
              <a:latin typeface="+mn-lt"/>
              <a:ea typeface="+mn-ea"/>
              <a:cs typeface="+mn-cs"/>
            </a:rPr>
            <a:t> low compared to the size of enrollment increases reported in PDE's enrollment data </a:t>
          </a:r>
          <a:r>
            <a:rPr lang="en-US" sz="1100" baseline="0">
              <a:solidFill>
                <a:schemeClr val="dk1"/>
              </a:solidFill>
              <a:effectLst/>
              <a:latin typeface="+mn-lt"/>
              <a:ea typeface="+mn-ea"/>
              <a:cs typeface="+mn-cs"/>
            </a:rPr>
            <a:t>(most notably Pittsburgh Public Schools)</a:t>
          </a:r>
          <a:r>
            <a:rPr lang="en-US" sz="1100" b="0" i="0" baseline="0">
              <a:solidFill>
                <a:schemeClr val="dk1"/>
              </a:solidFill>
              <a:effectLst/>
              <a:latin typeface="+mn-lt"/>
              <a:ea typeface="+mn-ea"/>
              <a:cs typeface="+mn-cs"/>
            </a:rPr>
            <a:t>. These districts remained in the statewide calculation, but inconsistencies may indicate that actual</a:t>
          </a:r>
          <a:r>
            <a:rPr lang="en-US" sz="1100" b="0" i="0">
              <a:solidFill>
                <a:schemeClr val="dk1"/>
              </a:solidFill>
              <a:effectLst/>
              <a:latin typeface="+mn-lt"/>
              <a:ea typeface="+mn-ea"/>
              <a:cs typeface="+mn-cs"/>
            </a:rPr>
            <a:t> statewide fiscal impact</a:t>
          </a:r>
          <a:r>
            <a:rPr lang="en-US" sz="1100" b="0" i="0" baseline="0">
              <a:solidFill>
                <a:schemeClr val="dk1"/>
              </a:solidFill>
              <a:effectLst/>
              <a:latin typeface="+mn-lt"/>
              <a:ea typeface="+mn-ea"/>
              <a:cs typeface="+mn-cs"/>
            </a:rPr>
            <a:t> was</a:t>
          </a:r>
          <a:r>
            <a:rPr lang="en-US" sz="1100" b="0" i="0">
              <a:solidFill>
                <a:schemeClr val="dk1"/>
              </a:solidFill>
              <a:effectLst/>
              <a:latin typeface="+mn-lt"/>
              <a:ea typeface="+mn-ea"/>
              <a:cs typeface="+mn-cs"/>
            </a:rPr>
            <a:t> higher than estimates based</a:t>
          </a:r>
          <a:r>
            <a:rPr lang="en-US" sz="1100" b="0" i="0" baseline="0">
              <a:solidFill>
                <a:schemeClr val="dk1"/>
              </a:solidFill>
              <a:effectLst/>
              <a:latin typeface="+mn-lt"/>
              <a:ea typeface="+mn-ea"/>
              <a:cs typeface="+mn-cs"/>
            </a:rPr>
            <a:t> on </a:t>
          </a:r>
          <a:r>
            <a:rPr lang="en-US" sz="1100" b="0" i="0">
              <a:solidFill>
                <a:schemeClr val="dk1"/>
              </a:solidFill>
              <a:effectLst/>
              <a:latin typeface="+mn-lt"/>
              <a:ea typeface="+mn-ea"/>
              <a:cs typeface="+mn-cs"/>
            </a:rPr>
            <a:t>the AFR data.</a:t>
          </a:r>
          <a:endParaRPr lang="en-US" sz="1100">
            <a:solidFill>
              <a:schemeClr val="dk1"/>
            </a:solidFill>
            <a:effectLst/>
            <a:latin typeface="+mn-lt"/>
            <a:ea typeface="+mn-ea"/>
            <a:cs typeface="+mn-cs"/>
          </a:endParaRPr>
        </a:p>
        <a:p>
          <a:endParaRPr lang="en-US" sz="1100"/>
        </a:p>
      </xdr:txBody>
    </xdr:sp>
    <xdr:clientData/>
  </xdr:twoCellAnchor>
  <xdr:twoCellAnchor editAs="oneCell">
    <xdr:from>
      <xdr:col>0</xdr:col>
      <xdr:colOff>88900</xdr:colOff>
      <xdr:row>498</xdr:row>
      <xdr:rowOff>88901</xdr:rowOff>
    </xdr:from>
    <xdr:to>
      <xdr:col>1</xdr:col>
      <xdr:colOff>1625600</xdr:colOff>
      <xdr:row>500</xdr:row>
      <xdr:rowOff>113319</xdr:rowOff>
    </xdr:to>
    <xdr:pic>
      <xdr:nvPicPr>
        <xdr:cNvPr id="4" name="Picture 3">
          <a:extLst>
            <a:ext uri="{FF2B5EF4-FFF2-40B4-BE49-F238E27FC236}">
              <a16:creationId xmlns:a16="http://schemas.microsoft.com/office/drawing/2014/main" id="{8ED60344-275E-CD4E-B2D5-8C678682A8A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8900" y="95097601"/>
          <a:ext cx="2197100" cy="4054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D0793-A795-453B-A7C3-B8A7183F5157}">
  <dimension ref="A1:I497"/>
  <sheetViews>
    <sheetView tabSelected="1" topLeftCell="A483" workbookViewId="0">
      <selection activeCell="K503" sqref="K503"/>
    </sheetView>
  </sheetViews>
  <sheetFormatPr baseColWidth="10" defaultColWidth="8.83203125" defaultRowHeight="15" x14ac:dyDescent="0.2"/>
  <cols>
    <col min="1" max="1" width="8.6640625" style="5" customWidth="1"/>
    <col min="2" max="2" width="23.5" style="5" bestFit="1" customWidth="1"/>
    <col min="3" max="4" width="16.1640625" style="5" customWidth="1"/>
    <col min="5" max="5" width="12.83203125" style="5" customWidth="1"/>
    <col min="6" max="6" width="15.5" style="6" customWidth="1"/>
    <col min="7" max="7" width="12.83203125" style="6" customWidth="1"/>
    <col min="8" max="9" width="14.83203125" style="7" bestFit="1" customWidth="1"/>
  </cols>
  <sheetData>
    <row r="1" spans="1:9" ht="26.5" customHeight="1" x14ac:dyDescent="0.2">
      <c r="A1" s="8" t="s">
        <v>564</v>
      </c>
      <c r="B1" s="9" t="s">
        <v>0</v>
      </c>
      <c r="C1" s="9" t="s">
        <v>1</v>
      </c>
      <c r="D1" s="1" t="s">
        <v>563</v>
      </c>
      <c r="E1" s="10" t="s">
        <v>565</v>
      </c>
      <c r="F1" s="10" t="s">
        <v>566</v>
      </c>
      <c r="G1" s="10" t="s">
        <v>569</v>
      </c>
      <c r="H1" s="17" t="s">
        <v>567</v>
      </c>
      <c r="I1" s="14" t="s">
        <v>568</v>
      </c>
    </row>
    <row r="2" spans="1:9" x14ac:dyDescent="0.2">
      <c r="A2" s="5">
        <v>126515001</v>
      </c>
      <c r="B2" s="5" t="s">
        <v>445</v>
      </c>
      <c r="C2" s="5" t="s">
        <v>446</v>
      </c>
      <c r="D2" s="20">
        <v>201648.82800000001</v>
      </c>
      <c r="E2" s="11">
        <v>113477355.27</v>
      </c>
      <c r="F2" s="11">
        <v>156483256.98000002</v>
      </c>
      <c r="G2" s="11">
        <f t="shared" ref="G2:G65" si="0">F2-E2</f>
        <v>43005901.710000023</v>
      </c>
      <c r="H2" s="18">
        <f>(G2*0.8)</f>
        <v>34404721.368000023</v>
      </c>
      <c r="I2" s="15">
        <f>G2*0.8</f>
        <v>34404721.368000023</v>
      </c>
    </row>
    <row r="3" spans="1:9" x14ac:dyDescent="0.2">
      <c r="A3" s="5">
        <v>102027451</v>
      </c>
      <c r="B3" s="5" t="s">
        <v>37</v>
      </c>
      <c r="C3" s="5" t="s">
        <v>10</v>
      </c>
      <c r="D3" s="2">
        <v>25022.178</v>
      </c>
      <c r="E3" s="11">
        <v>16835837.07</v>
      </c>
      <c r="F3" s="11">
        <v>14760163.9</v>
      </c>
      <c r="G3" s="11">
        <f t="shared" si="0"/>
        <v>-2075673.17</v>
      </c>
      <c r="H3" s="18">
        <f t="shared" ref="H3:H37" si="1">(G3*0.88)</f>
        <v>-1826592.3895999999</v>
      </c>
      <c r="I3" s="15">
        <f t="shared" ref="I3:I37" si="2">(G3*0.81)</f>
        <v>-1681295.2677</v>
      </c>
    </row>
    <row r="4" spans="1:9" x14ac:dyDescent="0.2">
      <c r="A4" s="5">
        <v>121390302</v>
      </c>
      <c r="B4" s="5" t="s">
        <v>343</v>
      </c>
      <c r="C4" s="5" t="s">
        <v>344</v>
      </c>
      <c r="D4" s="2">
        <v>21158.26</v>
      </c>
      <c r="E4" s="11">
        <v>6778782</v>
      </c>
      <c r="F4" s="11">
        <v>9346158</v>
      </c>
      <c r="G4" s="11">
        <f t="shared" si="0"/>
        <v>2567376</v>
      </c>
      <c r="H4" s="18">
        <f t="shared" si="1"/>
        <v>2259290.88</v>
      </c>
      <c r="I4" s="15">
        <f t="shared" si="2"/>
        <v>2079574.56</v>
      </c>
    </row>
    <row r="5" spans="1:9" x14ac:dyDescent="0.2">
      <c r="A5" s="5">
        <v>114067002</v>
      </c>
      <c r="B5" s="5" t="s">
        <v>91</v>
      </c>
      <c r="C5" s="5" t="s">
        <v>79</v>
      </c>
      <c r="D5" s="2">
        <v>18636.697</v>
      </c>
      <c r="E5" s="11">
        <v>7005509.2599999998</v>
      </c>
      <c r="F5" s="11">
        <v>10599870.029999999</v>
      </c>
      <c r="G5" s="11">
        <f t="shared" si="0"/>
        <v>3594360.7699999996</v>
      </c>
      <c r="H5" s="18">
        <f t="shared" si="1"/>
        <v>3163037.4775999994</v>
      </c>
      <c r="I5" s="15">
        <f t="shared" si="2"/>
        <v>2911432.2237</v>
      </c>
    </row>
    <row r="6" spans="1:9" x14ac:dyDescent="0.2">
      <c r="A6" s="5">
        <v>122092102</v>
      </c>
      <c r="B6" s="5" t="s">
        <v>118</v>
      </c>
      <c r="C6" s="5" t="s">
        <v>114</v>
      </c>
      <c r="D6" s="2">
        <v>17849.050999999999</v>
      </c>
      <c r="E6" s="11">
        <v>1755053.18</v>
      </c>
      <c r="F6" s="11">
        <v>3156393.2</v>
      </c>
      <c r="G6" s="11">
        <f t="shared" si="0"/>
        <v>1401340.0200000003</v>
      </c>
      <c r="H6" s="18">
        <f t="shared" si="1"/>
        <v>1233179.2176000003</v>
      </c>
      <c r="I6" s="15">
        <f t="shared" si="2"/>
        <v>1135085.4162000003</v>
      </c>
    </row>
    <row r="7" spans="1:9" x14ac:dyDescent="0.2">
      <c r="A7" s="5">
        <v>120481002</v>
      </c>
      <c r="B7" s="5" t="s">
        <v>426</v>
      </c>
      <c r="C7" s="5" t="s">
        <v>425</v>
      </c>
      <c r="D7" s="2">
        <v>15227.040999999999</v>
      </c>
      <c r="E7" s="11">
        <v>3643863.3099999996</v>
      </c>
      <c r="F7" s="11">
        <v>6829776.0099999998</v>
      </c>
      <c r="G7" s="11">
        <f t="shared" si="0"/>
        <v>3185912.7</v>
      </c>
      <c r="H7" s="18">
        <f t="shared" si="1"/>
        <v>2803603.176</v>
      </c>
      <c r="I7" s="15">
        <f t="shared" si="2"/>
        <v>2580589.2870000005</v>
      </c>
    </row>
    <row r="8" spans="1:9" x14ac:dyDescent="0.2">
      <c r="A8" s="5">
        <v>124152003</v>
      </c>
      <c r="B8" s="5" t="s">
        <v>163</v>
      </c>
      <c r="C8" s="5" t="s">
        <v>161</v>
      </c>
      <c r="D8" s="2">
        <v>13544.421</v>
      </c>
      <c r="E8" s="11">
        <v>1728880.95</v>
      </c>
      <c r="F8" s="11">
        <v>2755623.02</v>
      </c>
      <c r="G8" s="11">
        <f t="shared" si="0"/>
        <v>1026742.0700000001</v>
      </c>
      <c r="H8" s="18">
        <f t="shared" si="1"/>
        <v>903533.02160000009</v>
      </c>
      <c r="I8" s="15">
        <f t="shared" si="2"/>
        <v>831661.07670000009</v>
      </c>
    </row>
    <row r="9" spans="1:9" x14ac:dyDescent="0.2">
      <c r="A9" s="5">
        <v>115221402</v>
      </c>
      <c r="B9" s="5" t="s">
        <v>211</v>
      </c>
      <c r="C9" s="5" t="s">
        <v>212</v>
      </c>
      <c r="D9" s="2">
        <v>13374.356</v>
      </c>
      <c r="E9" s="11">
        <v>7150831.2999999998</v>
      </c>
      <c r="F9" s="11">
        <v>12078701.98</v>
      </c>
      <c r="G9" s="11">
        <f t="shared" si="0"/>
        <v>4927870.6800000006</v>
      </c>
      <c r="H9" s="18">
        <f t="shared" si="1"/>
        <v>4336526.198400001</v>
      </c>
      <c r="I9" s="15">
        <f t="shared" si="2"/>
        <v>3991575.250800001</v>
      </c>
    </row>
    <row r="10" spans="1:9" x14ac:dyDescent="0.2">
      <c r="A10" s="5">
        <v>125239452</v>
      </c>
      <c r="B10" s="5" t="s">
        <v>234</v>
      </c>
      <c r="C10" s="5" t="s">
        <v>223</v>
      </c>
      <c r="D10" s="2">
        <v>13264.701999999999</v>
      </c>
      <c r="E10" s="11">
        <v>4113275.23</v>
      </c>
      <c r="F10" s="11">
        <v>5594250.7699999996</v>
      </c>
      <c r="G10" s="11">
        <f t="shared" si="0"/>
        <v>1480975.5399999996</v>
      </c>
      <c r="H10" s="18">
        <f t="shared" si="1"/>
        <v>1303258.4751999995</v>
      </c>
      <c r="I10" s="15">
        <f t="shared" si="2"/>
        <v>1199590.1873999997</v>
      </c>
    </row>
    <row r="11" spans="1:9" x14ac:dyDescent="0.2">
      <c r="A11" s="5">
        <v>123465702</v>
      </c>
      <c r="B11" s="5" t="s">
        <v>410</v>
      </c>
      <c r="C11" s="5" t="s">
        <v>401</v>
      </c>
      <c r="D11" s="2">
        <v>12852.566999999999</v>
      </c>
      <c r="E11" s="11">
        <v>2527752.7999999998</v>
      </c>
      <c r="F11" s="11">
        <v>4140548.07</v>
      </c>
      <c r="G11" s="11">
        <f t="shared" si="0"/>
        <v>1612795.27</v>
      </c>
      <c r="H11" s="18">
        <f t="shared" si="1"/>
        <v>1419259.8376</v>
      </c>
      <c r="I11" s="15">
        <f t="shared" si="2"/>
        <v>1306364.1687</v>
      </c>
    </row>
    <row r="12" spans="1:9" x14ac:dyDescent="0.2">
      <c r="A12" s="5">
        <v>124159002</v>
      </c>
      <c r="B12" s="5" t="s">
        <v>171</v>
      </c>
      <c r="C12" s="5" t="s">
        <v>161</v>
      </c>
      <c r="D12" s="2">
        <v>12582.963</v>
      </c>
      <c r="E12" s="11">
        <v>2573985.48</v>
      </c>
      <c r="F12" s="11">
        <v>3288593.75</v>
      </c>
      <c r="G12" s="11">
        <f t="shared" si="0"/>
        <v>714608.27</v>
      </c>
      <c r="H12" s="18">
        <f t="shared" si="1"/>
        <v>628855.27760000003</v>
      </c>
      <c r="I12" s="15">
        <f t="shared" si="2"/>
        <v>578832.69870000007</v>
      </c>
    </row>
    <row r="13" spans="1:9" x14ac:dyDescent="0.2">
      <c r="A13" s="5">
        <v>105252602</v>
      </c>
      <c r="B13" s="5" t="s">
        <v>243</v>
      </c>
      <c r="C13" s="5" t="s">
        <v>242</v>
      </c>
      <c r="D13" s="2">
        <v>12478.991</v>
      </c>
      <c r="E13" s="11">
        <v>5762742.5800000001</v>
      </c>
      <c r="F13" s="11">
        <v>7619019.2400000002</v>
      </c>
      <c r="G13" s="11">
        <f t="shared" si="0"/>
        <v>1856276.6600000001</v>
      </c>
      <c r="H13" s="18">
        <f t="shared" si="1"/>
        <v>1633523.4608000002</v>
      </c>
      <c r="I13" s="15">
        <f t="shared" si="2"/>
        <v>1503584.0946000002</v>
      </c>
    </row>
    <row r="14" spans="1:9" x14ac:dyDescent="0.2">
      <c r="A14" s="5">
        <v>118403302</v>
      </c>
      <c r="B14" s="5" t="s">
        <v>358</v>
      </c>
      <c r="C14" s="5" t="s">
        <v>354</v>
      </c>
      <c r="D14" s="2">
        <v>11981.974</v>
      </c>
      <c r="E14" s="11">
        <v>3266151.13</v>
      </c>
      <c r="F14" s="11">
        <v>5335763.58</v>
      </c>
      <c r="G14" s="11">
        <f t="shared" si="0"/>
        <v>2069612.4500000002</v>
      </c>
      <c r="H14" s="18">
        <f t="shared" si="1"/>
        <v>1821258.9560000002</v>
      </c>
      <c r="I14" s="15">
        <f t="shared" si="2"/>
        <v>1676386.0845000003</v>
      </c>
    </row>
    <row r="15" spans="1:9" x14ac:dyDescent="0.2">
      <c r="A15" s="5">
        <v>122092353</v>
      </c>
      <c r="B15" s="5" t="s">
        <v>119</v>
      </c>
      <c r="C15" s="5" t="s">
        <v>114</v>
      </c>
      <c r="D15" s="2">
        <v>10616.562</v>
      </c>
      <c r="E15" s="11">
        <v>940657.39</v>
      </c>
      <c r="F15" s="11">
        <v>2239231.39</v>
      </c>
      <c r="G15" s="11">
        <f t="shared" si="0"/>
        <v>1298574</v>
      </c>
      <c r="H15" s="18">
        <f t="shared" si="1"/>
        <v>1142745.1200000001</v>
      </c>
      <c r="I15" s="15">
        <f t="shared" si="2"/>
        <v>1051844.9400000002</v>
      </c>
    </row>
    <row r="16" spans="1:9" x14ac:dyDescent="0.2">
      <c r="A16" s="5">
        <v>113364002</v>
      </c>
      <c r="B16" s="5" t="s">
        <v>320</v>
      </c>
      <c r="C16" s="5" t="s">
        <v>311</v>
      </c>
      <c r="D16" s="2">
        <v>10470.141</v>
      </c>
      <c r="E16" s="11">
        <v>3567170</v>
      </c>
      <c r="F16" s="11">
        <v>5205194</v>
      </c>
      <c r="G16" s="11">
        <f t="shared" si="0"/>
        <v>1638024</v>
      </c>
      <c r="H16" s="18">
        <f t="shared" si="1"/>
        <v>1441461.12</v>
      </c>
      <c r="I16" s="15">
        <f t="shared" si="2"/>
        <v>1326799.4400000002</v>
      </c>
    </row>
    <row r="17" spans="1:9" x14ac:dyDescent="0.2">
      <c r="A17" s="5">
        <v>122098202</v>
      </c>
      <c r="B17" s="5" t="s">
        <v>125</v>
      </c>
      <c r="C17" s="5" t="s">
        <v>114</v>
      </c>
      <c r="D17" s="2">
        <v>10284.391</v>
      </c>
      <c r="E17" s="11">
        <v>1179630.82</v>
      </c>
      <c r="F17" s="11">
        <v>3658078.59</v>
      </c>
      <c r="G17" s="11">
        <f t="shared" si="0"/>
        <v>2478447.7699999996</v>
      </c>
      <c r="H17" s="18">
        <f t="shared" si="1"/>
        <v>2181034.0375999995</v>
      </c>
      <c r="I17" s="15">
        <f t="shared" si="2"/>
        <v>2007542.6936999997</v>
      </c>
    </row>
    <row r="18" spans="1:9" x14ac:dyDescent="0.2">
      <c r="A18" s="5">
        <v>119357402</v>
      </c>
      <c r="B18" s="5" t="s">
        <v>308</v>
      </c>
      <c r="C18" s="5" t="s">
        <v>300</v>
      </c>
      <c r="D18" s="2">
        <v>10137.43</v>
      </c>
      <c r="E18" s="11">
        <v>5095822.63</v>
      </c>
      <c r="F18" s="11">
        <v>9669944</v>
      </c>
      <c r="G18" s="11">
        <f t="shared" si="0"/>
        <v>4574121.37</v>
      </c>
      <c r="H18" s="18">
        <f t="shared" si="1"/>
        <v>4025226.8056000001</v>
      </c>
      <c r="I18" s="15">
        <f t="shared" si="2"/>
        <v>3705038.3097000006</v>
      </c>
    </row>
    <row r="19" spans="1:9" x14ac:dyDescent="0.2">
      <c r="A19" s="5">
        <v>121395103</v>
      </c>
      <c r="B19" s="5" t="s">
        <v>349</v>
      </c>
      <c r="C19" s="5" t="s">
        <v>344</v>
      </c>
      <c r="D19" s="2">
        <v>9953.9560000000001</v>
      </c>
      <c r="E19" s="11">
        <v>2186935.8899999997</v>
      </c>
      <c r="F19" s="11">
        <v>3772085.74</v>
      </c>
      <c r="G19" s="11">
        <f t="shared" si="0"/>
        <v>1585149.8500000006</v>
      </c>
      <c r="H19" s="18">
        <f t="shared" si="1"/>
        <v>1394931.8680000005</v>
      </c>
      <c r="I19" s="15">
        <f t="shared" si="2"/>
        <v>1283971.3785000006</v>
      </c>
    </row>
    <row r="20" spans="1:9" x14ac:dyDescent="0.2">
      <c r="A20" s="5">
        <v>115211603</v>
      </c>
      <c r="B20" s="5" t="s">
        <v>206</v>
      </c>
      <c r="C20" s="5" t="s">
        <v>203</v>
      </c>
      <c r="D20" s="2">
        <v>9848.2070000000003</v>
      </c>
      <c r="E20" s="11">
        <v>2983736</v>
      </c>
      <c r="F20" s="11">
        <v>5222689</v>
      </c>
      <c r="G20" s="11">
        <f t="shared" si="0"/>
        <v>2238953</v>
      </c>
      <c r="H20" s="18">
        <f t="shared" si="1"/>
        <v>1970278.64</v>
      </c>
      <c r="I20" s="15">
        <f t="shared" si="2"/>
        <v>1813551.9300000002</v>
      </c>
    </row>
    <row r="21" spans="1:9" x14ac:dyDescent="0.2">
      <c r="A21" s="5">
        <v>122097502</v>
      </c>
      <c r="B21" s="5" t="s">
        <v>121</v>
      </c>
      <c r="C21" s="5" t="s">
        <v>114</v>
      </c>
      <c r="D21" s="2">
        <v>9586.1389999999992</v>
      </c>
      <c r="E21" s="11">
        <v>1542577.6</v>
      </c>
      <c r="F21" s="11">
        <v>2848315.64</v>
      </c>
      <c r="G21" s="11">
        <f t="shared" si="0"/>
        <v>1305738.04</v>
      </c>
      <c r="H21" s="18">
        <f t="shared" si="1"/>
        <v>1149049.4752</v>
      </c>
      <c r="I21" s="15">
        <f t="shared" si="2"/>
        <v>1057647.8124000002</v>
      </c>
    </row>
    <row r="22" spans="1:9" x14ac:dyDescent="0.2">
      <c r="A22" s="5">
        <v>112281302</v>
      </c>
      <c r="B22" s="5" t="s">
        <v>264</v>
      </c>
      <c r="C22" s="5" t="s">
        <v>265</v>
      </c>
      <c r="D22" s="2">
        <v>9552.9959999999992</v>
      </c>
      <c r="E22" s="11">
        <v>3396582</v>
      </c>
      <c r="F22" s="11">
        <v>5788734</v>
      </c>
      <c r="G22" s="11">
        <f t="shared" si="0"/>
        <v>2392152</v>
      </c>
      <c r="H22" s="18">
        <f t="shared" si="1"/>
        <v>2105093.7600000002</v>
      </c>
      <c r="I22" s="15">
        <f t="shared" si="2"/>
        <v>1937643.12</v>
      </c>
    </row>
    <row r="23" spans="1:9" x14ac:dyDescent="0.2">
      <c r="A23" s="5">
        <v>120455403</v>
      </c>
      <c r="B23" s="5" t="s">
        <v>398</v>
      </c>
      <c r="C23" s="5" t="s">
        <v>396</v>
      </c>
      <c r="D23" s="2">
        <v>9178.7800000000007</v>
      </c>
      <c r="E23" s="11">
        <v>6339417.25</v>
      </c>
      <c r="F23" s="11">
        <v>14302920.049999999</v>
      </c>
      <c r="G23" s="11">
        <f t="shared" si="0"/>
        <v>7963502.7999999989</v>
      </c>
      <c r="H23" s="18">
        <f t="shared" si="1"/>
        <v>7007882.4639999988</v>
      </c>
      <c r="I23" s="15">
        <f t="shared" si="2"/>
        <v>6450437.2679999992</v>
      </c>
    </row>
    <row r="24" spans="1:9" x14ac:dyDescent="0.2">
      <c r="A24" s="5">
        <v>120483302</v>
      </c>
      <c r="B24" s="5" t="s">
        <v>427</v>
      </c>
      <c r="C24" s="5" t="s">
        <v>425</v>
      </c>
      <c r="D24" s="2">
        <v>9087.5360000000001</v>
      </c>
      <c r="E24" s="11">
        <v>2969128.49</v>
      </c>
      <c r="F24" s="11">
        <v>5180299.91</v>
      </c>
      <c r="G24" s="11">
        <f t="shared" si="0"/>
        <v>2211171.42</v>
      </c>
      <c r="H24" s="18">
        <f t="shared" si="1"/>
        <v>1945830.8495999998</v>
      </c>
      <c r="I24" s="15">
        <f t="shared" si="2"/>
        <v>1791048.8502</v>
      </c>
    </row>
    <row r="25" spans="1:9" x14ac:dyDescent="0.2">
      <c r="A25" s="5">
        <v>103026852</v>
      </c>
      <c r="B25" s="5" t="s">
        <v>32</v>
      </c>
      <c r="C25" s="5" t="s">
        <v>10</v>
      </c>
      <c r="D25" s="2">
        <v>8690.9969999999994</v>
      </c>
      <c r="E25" s="11">
        <v>1436090.42</v>
      </c>
      <c r="F25" s="11">
        <v>2249529.79</v>
      </c>
      <c r="G25" s="11">
        <f t="shared" si="0"/>
        <v>813439.37000000011</v>
      </c>
      <c r="H25" s="18">
        <f t="shared" si="1"/>
        <v>715826.64560000005</v>
      </c>
      <c r="I25" s="15">
        <f t="shared" si="2"/>
        <v>658885.88970000017</v>
      </c>
    </row>
    <row r="26" spans="1:9" x14ac:dyDescent="0.2">
      <c r="A26" s="5">
        <v>123464502</v>
      </c>
      <c r="B26" s="5" t="s">
        <v>406</v>
      </c>
      <c r="C26" s="5" t="s">
        <v>401</v>
      </c>
      <c r="D26" s="2">
        <v>8675.9240000000009</v>
      </c>
      <c r="E26" s="11">
        <v>1227192.04</v>
      </c>
      <c r="F26" s="11">
        <v>2730610.3499999996</v>
      </c>
      <c r="G26" s="11">
        <f t="shared" si="0"/>
        <v>1503418.3099999996</v>
      </c>
      <c r="H26" s="18">
        <f t="shared" si="1"/>
        <v>1323008.1127999995</v>
      </c>
      <c r="I26" s="15">
        <f t="shared" si="2"/>
        <v>1217768.8310999998</v>
      </c>
    </row>
    <row r="27" spans="1:9" x14ac:dyDescent="0.2">
      <c r="A27" s="5">
        <v>121392303</v>
      </c>
      <c r="B27" s="5" t="s">
        <v>346</v>
      </c>
      <c r="C27" s="5" t="s">
        <v>344</v>
      </c>
      <c r="D27" s="2">
        <v>8591.884</v>
      </c>
      <c r="E27" s="11">
        <v>1769349.6099999999</v>
      </c>
      <c r="F27" s="11">
        <v>3469044.42</v>
      </c>
      <c r="G27" s="11">
        <f t="shared" si="0"/>
        <v>1699694.81</v>
      </c>
      <c r="H27" s="18">
        <f t="shared" si="1"/>
        <v>1495731.4328000001</v>
      </c>
      <c r="I27" s="15">
        <f t="shared" si="2"/>
        <v>1376752.7961000002</v>
      </c>
    </row>
    <row r="28" spans="1:9" x14ac:dyDescent="0.2">
      <c r="A28" s="5">
        <v>124151902</v>
      </c>
      <c r="B28" s="5" t="s">
        <v>162</v>
      </c>
      <c r="C28" s="5" t="s">
        <v>161</v>
      </c>
      <c r="D28" s="2">
        <v>8581.6029999999992</v>
      </c>
      <c r="E28" s="11">
        <v>3954027.99</v>
      </c>
      <c r="F28" s="11">
        <v>6113803.7100000009</v>
      </c>
      <c r="G28" s="11">
        <f t="shared" si="0"/>
        <v>2159775.7200000007</v>
      </c>
      <c r="H28" s="18">
        <f t="shared" si="1"/>
        <v>1900602.6336000005</v>
      </c>
      <c r="I28" s="15">
        <f t="shared" si="2"/>
        <v>1749418.3332000007</v>
      </c>
    </row>
    <row r="29" spans="1:9" x14ac:dyDescent="0.2">
      <c r="A29" s="5">
        <v>123460302</v>
      </c>
      <c r="B29" s="5" t="s">
        <v>400</v>
      </c>
      <c r="C29" s="5" t="s">
        <v>401</v>
      </c>
      <c r="D29" s="2">
        <v>8488.92</v>
      </c>
      <c r="E29" s="11">
        <v>1082978.8699999999</v>
      </c>
      <c r="F29" s="11">
        <v>1774650.6099999999</v>
      </c>
      <c r="G29" s="11">
        <f t="shared" si="0"/>
        <v>691671.74</v>
      </c>
      <c r="H29" s="18">
        <f t="shared" si="1"/>
        <v>608671.13119999995</v>
      </c>
      <c r="I29" s="15">
        <f t="shared" si="2"/>
        <v>560254.10940000007</v>
      </c>
    </row>
    <row r="30" spans="1:9" x14ac:dyDescent="0.2">
      <c r="A30" s="5">
        <v>123465602</v>
      </c>
      <c r="B30" s="5" t="s">
        <v>409</v>
      </c>
      <c r="C30" s="5" t="s">
        <v>401</v>
      </c>
      <c r="D30" s="2">
        <v>8303.241</v>
      </c>
      <c r="E30" s="11">
        <v>3366089.15</v>
      </c>
      <c r="F30" s="11">
        <v>5374154.04</v>
      </c>
      <c r="G30" s="11">
        <f t="shared" si="0"/>
        <v>2008064.8900000001</v>
      </c>
      <c r="H30" s="18">
        <f t="shared" si="1"/>
        <v>1767097.1032</v>
      </c>
      <c r="I30" s="15">
        <f t="shared" si="2"/>
        <v>1626532.5609000002</v>
      </c>
    </row>
    <row r="31" spans="1:9" x14ac:dyDescent="0.2">
      <c r="A31" s="5">
        <v>123467303</v>
      </c>
      <c r="B31" s="5" t="s">
        <v>416</v>
      </c>
      <c r="C31" s="5" t="s">
        <v>401</v>
      </c>
      <c r="D31" s="2">
        <v>8185.3869999999997</v>
      </c>
      <c r="E31" s="11">
        <v>1524116.32</v>
      </c>
      <c r="F31" s="11">
        <v>2196346.34</v>
      </c>
      <c r="G31" s="11">
        <f t="shared" si="0"/>
        <v>672230.01999999979</v>
      </c>
      <c r="H31" s="18">
        <f t="shared" si="1"/>
        <v>591562.41759999981</v>
      </c>
      <c r="I31" s="15">
        <f t="shared" si="2"/>
        <v>544506.31619999988</v>
      </c>
    </row>
    <row r="32" spans="1:9" x14ac:dyDescent="0.2">
      <c r="A32" s="5">
        <v>112679002</v>
      </c>
      <c r="B32" s="5" t="s">
        <v>561</v>
      </c>
      <c r="C32" s="5" t="s">
        <v>547</v>
      </c>
      <c r="D32" s="2">
        <v>8067.0370000000003</v>
      </c>
      <c r="E32" s="11">
        <v>7269613.6799999997</v>
      </c>
      <c r="F32" s="11">
        <v>7978315.7699999996</v>
      </c>
      <c r="G32" s="11">
        <f t="shared" si="0"/>
        <v>708702.08999999985</v>
      </c>
      <c r="H32" s="18">
        <f t="shared" si="1"/>
        <v>623657.83919999993</v>
      </c>
      <c r="I32" s="15">
        <f t="shared" si="2"/>
        <v>574048.69289999991</v>
      </c>
    </row>
    <row r="33" spans="1:9" x14ac:dyDescent="0.2">
      <c r="A33" s="5">
        <v>118408852</v>
      </c>
      <c r="B33" s="5" t="s">
        <v>362</v>
      </c>
      <c r="C33" s="5" t="s">
        <v>354</v>
      </c>
      <c r="D33" s="2">
        <v>7975.567</v>
      </c>
      <c r="E33" s="11">
        <v>4369540.12</v>
      </c>
      <c r="F33" s="11">
        <v>6373219.6299999999</v>
      </c>
      <c r="G33" s="11">
        <f t="shared" si="0"/>
        <v>2003679.5099999998</v>
      </c>
      <c r="H33" s="18">
        <f t="shared" si="1"/>
        <v>1763237.9687999999</v>
      </c>
      <c r="I33" s="15">
        <f t="shared" si="2"/>
        <v>1622980.4031</v>
      </c>
    </row>
    <row r="34" spans="1:9" x14ac:dyDescent="0.2">
      <c r="A34" s="5">
        <v>115222752</v>
      </c>
      <c r="B34" s="5" t="s">
        <v>215</v>
      </c>
      <c r="C34" s="5" t="s">
        <v>212</v>
      </c>
      <c r="D34" s="2">
        <v>7937.384</v>
      </c>
      <c r="E34" s="11">
        <v>7541888</v>
      </c>
      <c r="F34" s="11">
        <v>9475419.25</v>
      </c>
      <c r="G34" s="11">
        <f t="shared" si="0"/>
        <v>1933531.25</v>
      </c>
      <c r="H34" s="18">
        <f t="shared" si="1"/>
        <v>1701507.5</v>
      </c>
      <c r="I34" s="15">
        <f t="shared" si="2"/>
        <v>1566160.3125</v>
      </c>
    </row>
    <row r="35" spans="1:9" x14ac:dyDescent="0.2">
      <c r="A35" s="5">
        <v>122091002</v>
      </c>
      <c r="B35" s="5" t="s">
        <v>113</v>
      </c>
      <c r="C35" s="5" t="s">
        <v>114</v>
      </c>
      <c r="D35" s="2">
        <v>7761.0559999999996</v>
      </c>
      <c r="E35" s="11">
        <v>1757178.1400000001</v>
      </c>
      <c r="F35" s="11">
        <v>2434122.0499999998</v>
      </c>
      <c r="G35" s="11">
        <f t="shared" si="0"/>
        <v>676943.90999999968</v>
      </c>
      <c r="H35" s="18">
        <f t="shared" si="1"/>
        <v>595710.6407999997</v>
      </c>
      <c r="I35" s="15">
        <f t="shared" si="2"/>
        <v>548324.56709999975</v>
      </c>
    </row>
    <row r="36" spans="1:9" x14ac:dyDescent="0.2">
      <c r="A36" s="5">
        <v>115219002</v>
      </c>
      <c r="B36" s="5" t="s">
        <v>559</v>
      </c>
      <c r="C36" s="5" t="s">
        <v>547</v>
      </c>
      <c r="D36" s="2">
        <v>7708.7240000000002</v>
      </c>
      <c r="E36" s="11">
        <v>4549688.5199999996</v>
      </c>
      <c r="F36" s="11">
        <v>7379151.6500000004</v>
      </c>
      <c r="G36" s="11">
        <f t="shared" si="0"/>
        <v>2829463.1300000008</v>
      </c>
      <c r="H36" s="18">
        <f t="shared" si="1"/>
        <v>2489927.5544000007</v>
      </c>
      <c r="I36" s="15">
        <f t="shared" si="2"/>
        <v>2291865.1353000007</v>
      </c>
    </row>
    <row r="37" spans="1:9" x14ac:dyDescent="0.2">
      <c r="A37" s="5">
        <v>108070502</v>
      </c>
      <c r="B37" s="5" t="s">
        <v>97</v>
      </c>
      <c r="C37" s="5" t="s">
        <v>98</v>
      </c>
      <c r="D37" s="2">
        <v>7554.5349999999999</v>
      </c>
      <c r="E37" s="11">
        <v>3155112.04</v>
      </c>
      <c r="F37" s="11">
        <v>4071886.59</v>
      </c>
      <c r="G37" s="11">
        <f t="shared" si="0"/>
        <v>916774.54999999981</v>
      </c>
      <c r="H37" s="18">
        <f t="shared" si="1"/>
        <v>806761.60399999982</v>
      </c>
      <c r="I37" s="15">
        <f t="shared" si="2"/>
        <v>742587.38549999986</v>
      </c>
    </row>
    <row r="38" spans="1:9" x14ac:dyDescent="0.2">
      <c r="A38" s="5">
        <v>104107903</v>
      </c>
      <c r="B38" s="5" t="s">
        <v>132</v>
      </c>
      <c r="C38" s="5" t="s">
        <v>128</v>
      </c>
      <c r="D38" s="3">
        <v>7481.5569999999998</v>
      </c>
      <c r="E38" s="11">
        <v>1249420.04</v>
      </c>
      <c r="F38" s="11">
        <v>2820557.91</v>
      </c>
      <c r="G38" s="11">
        <f t="shared" si="0"/>
        <v>1571137.87</v>
      </c>
      <c r="H38" s="19">
        <f t="shared" ref="H38:H69" si="3">(G38*0.93)</f>
        <v>1461158.2191000001</v>
      </c>
      <c r="I38" s="15">
        <f t="shared" ref="I38:I69" si="4">(G38*0.83)</f>
        <v>1304044.4321000001</v>
      </c>
    </row>
    <row r="39" spans="1:9" x14ac:dyDescent="0.2">
      <c r="A39" s="5">
        <v>113363103</v>
      </c>
      <c r="B39" s="5" t="s">
        <v>318</v>
      </c>
      <c r="C39" s="5" t="s">
        <v>311</v>
      </c>
      <c r="D39" s="3">
        <v>7125.7849999999999</v>
      </c>
      <c r="E39" s="11">
        <v>2092796.96</v>
      </c>
      <c r="F39" s="11">
        <v>3216981</v>
      </c>
      <c r="G39" s="11">
        <f t="shared" si="0"/>
        <v>1124184.04</v>
      </c>
      <c r="H39" s="19">
        <f t="shared" si="3"/>
        <v>1045491.1572000001</v>
      </c>
      <c r="I39" s="15">
        <f t="shared" si="4"/>
        <v>933072.75320000004</v>
      </c>
    </row>
    <row r="40" spans="1:9" x14ac:dyDescent="0.2">
      <c r="A40" s="5">
        <v>124157802</v>
      </c>
      <c r="B40" s="5" t="s">
        <v>169</v>
      </c>
      <c r="C40" s="5" t="s">
        <v>161</v>
      </c>
      <c r="D40" s="3">
        <v>7095.3289999999997</v>
      </c>
      <c r="E40" s="11">
        <v>535314.79</v>
      </c>
      <c r="F40" s="11">
        <v>1158021.75</v>
      </c>
      <c r="G40" s="11">
        <f t="shared" si="0"/>
        <v>622706.96</v>
      </c>
      <c r="H40" s="19">
        <f t="shared" si="3"/>
        <v>579117.47279999999</v>
      </c>
      <c r="I40" s="15">
        <f t="shared" si="4"/>
        <v>516846.77679999993</v>
      </c>
    </row>
    <row r="41" spans="1:9" x14ac:dyDescent="0.2">
      <c r="A41" s="5">
        <v>122091352</v>
      </c>
      <c r="B41" s="5" t="s">
        <v>116</v>
      </c>
      <c r="C41" s="5" t="s">
        <v>114</v>
      </c>
      <c r="D41" s="3">
        <v>7023.78</v>
      </c>
      <c r="E41" s="11">
        <v>2543559.73</v>
      </c>
      <c r="F41" s="11">
        <v>4639343.41</v>
      </c>
      <c r="G41" s="11">
        <f t="shared" si="0"/>
        <v>2095783.6800000002</v>
      </c>
      <c r="H41" s="19">
        <f t="shared" si="3"/>
        <v>1949078.8224000002</v>
      </c>
      <c r="I41" s="15">
        <f t="shared" si="4"/>
        <v>1739500.4544000002</v>
      </c>
    </row>
    <row r="42" spans="1:9" x14ac:dyDescent="0.2">
      <c r="A42" s="5">
        <v>110148002</v>
      </c>
      <c r="B42" s="5" t="s">
        <v>159</v>
      </c>
      <c r="C42" s="5" t="s">
        <v>156</v>
      </c>
      <c r="D42" s="3">
        <v>7002.7650000000003</v>
      </c>
      <c r="E42" s="11">
        <v>914243.31</v>
      </c>
      <c r="F42" s="11">
        <v>1210950.6200000001</v>
      </c>
      <c r="G42" s="11">
        <f t="shared" si="0"/>
        <v>296707.31000000006</v>
      </c>
      <c r="H42" s="19">
        <f t="shared" si="3"/>
        <v>275937.79830000008</v>
      </c>
      <c r="I42" s="15">
        <f t="shared" si="4"/>
        <v>246267.06730000002</v>
      </c>
    </row>
    <row r="43" spans="1:9" x14ac:dyDescent="0.2">
      <c r="A43" s="5">
        <v>122098103</v>
      </c>
      <c r="B43" s="5" t="s">
        <v>124</v>
      </c>
      <c r="C43" s="5" t="s">
        <v>114</v>
      </c>
      <c r="D43" s="3">
        <v>6996.3220000000001</v>
      </c>
      <c r="E43" s="11">
        <v>1690128.9500000002</v>
      </c>
      <c r="F43" s="11">
        <v>2644116.84</v>
      </c>
      <c r="G43" s="11">
        <f t="shared" si="0"/>
        <v>953987.88999999966</v>
      </c>
      <c r="H43" s="19">
        <f t="shared" si="3"/>
        <v>887208.73769999971</v>
      </c>
      <c r="I43" s="15">
        <f t="shared" si="4"/>
        <v>791809.94869999972</v>
      </c>
    </row>
    <row r="44" spans="1:9" x14ac:dyDescent="0.2">
      <c r="A44" s="5">
        <v>114060753</v>
      </c>
      <c r="B44" s="5" t="s">
        <v>80</v>
      </c>
      <c r="C44" s="5" t="s">
        <v>79</v>
      </c>
      <c r="D44" s="3">
        <v>6917.0879999999997</v>
      </c>
      <c r="E44" s="11">
        <v>2001235.44</v>
      </c>
      <c r="F44" s="11">
        <v>7421911.1500000004</v>
      </c>
      <c r="G44" s="11">
        <f t="shared" si="0"/>
        <v>5420675.7100000009</v>
      </c>
      <c r="H44" s="19">
        <f t="shared" si="3"/>
        <v>5041228.4103000015</v>
      </c>
      <c r="I44" s="15">
        <f t="shared" si="4"/>
        <v>4499160.8393000001</v>
      </c>
    </row>
    <row r="45" spans="1:9" x14ac:dyDescent="0.2">
      <c r="A45" s="5">
        <v>120452003</v>
      </c>
      <c r="B45" s="5" t="s">
        <v>395</v>
      </c>
      <c r="C45" s="5" t="s">
        <v>396</v>
      </c>
      <c r="D45" s="3">
        <v>6792.8</v>
      </c>
      <c r="E45" s="11">
        <v>3569818.0300000003</v>
      </c>
      <c r="F45" s="11">
        <v>9308820.1900000013</v>
      </c>
      <c r="G45" s="11">
        <f t="shared" si="0"/>
        <v>5739002.1600000011</v>
      </c>
      <c r="H45" s="19">
        <f t="shared" si="3"/>
        <v>5337272.0088000009</v>
      </c>
      <c r="I45" s="15">
        <f t="shared" si="4"/>
        <v>4763371.7928000009</v>
      </c>
    </row>
    <row r="46" spans="1:9" x14ac:dyDescent="0.2">
      <c r="A46" s="5">
        <v>125231232</v>
      </c>
      <c r="B46" s="5" t="s">
        <v>222</v>
      </c>
      <c r="C46" s="5" t="s">
        <v>223</v>
      </c>
      <c r="D46" s="3">
        <v>6757.4340000000002</v>
      </c>
      <c r="E46" s="11">
        <v>62342984.020000003</v>
      </c>
      <c r="F46" s="11">
        <v>50910745.769999996</v>
      </c>
      <c r="G46" s="11">
        <f t="shared" si="0"/>
        <v>-11432238.250000007</v>
      </c>
      <c r="H46" s="19">
        <f t="shared" si="3"/>
        <v>-10631981.572500007</v>
      </c>
      <c r="I46" s="15">
        <f t="shared" si="4"/>
        <v>-9488757.7475000061</v>
      </c>
    </row>
    <row r="47" spans="1:9" x14ac:dyDescent="0.2">
      <c r="A47" s="5">
        <v>125234502</v>
      </c>
      <c r="B47" s="5" t="s">
        <v>226</v>
      </c>
      <c r="C47" s="5" t="s">
        <v>223</v>
      </c>
      <c r="D47" s="3">
        <v>6705.6620000000003</v>
      </c>
      <c r="E47" s="11">
        <v>340250.88</v>
      </c>
      <c r="F47" s="11">
        <v>831486.66</v>
      </c>
      <c r="G47" s="11">
        <f t="shared" si="0"/>
        <v>491235.78</v>
      </c>
      <c r="H47" s="19">
        <f t="shared" si="3"/>
        <v>456849.27540000004</v>
      </c>
      <c r="I47" s="15">
        <f t="shared" si="4"/>
        <v>407725.6974</v>
      </c>
    </row>
    <row r="48" spans="1:9" x14ac:dyDescent="0.2">
      <c r="A48" s="5">
        <v>112671603</v>
      </c>
      <c r="B48" s="5" t="s">
        <v>548</v>
      </c>
      <c r="C48" s="5" t="s">
        <v>547</v>
      </c>
      <c r="D48" s="3">
        <v>6644.7250000000004</v>
      </c>
      <c r="E48" s="11">
        <v>1320269.6200000001</v>
      </c>
      <c r="F48" s="11">
        <v>2258148.4900000002</v>
      </c>
      <c r="G48" s="11">
        <f t="shared" si="0"/>
        <v>937878.87000000011</v>
      </c>
      <c r="H48" s="19">
        <f t="shared" si="3"/>
        <v>872227.34910000011</v>
      </c>
      <c r="I48" s="15">
        <f t="shared" si="4"/>
        <v>778439.4621</v>
      </c>
    </row>
    <row r="49" spans="1:9" x14ac:dyDescent="0.2">
      <c r="A49" s="5">
        <v>123467103</v>
      </c>
      <c r="B49" s="5" t="s">
        <v>414</v>
      </c>
      <c r="C49" s="5" t="s">
        <v>401</v>
      </c>
      <c r="D49" s="3">
        <v>6487.9219999999996</v>
      </c>
      <c r="E49" s="11">
        <v>806996.58000000007</v>
      </c>
      <c r="F49" s="11">
        <v>1638761.01</v>
      </c>
      <c r="G49" s="11">
        <f t="shared" si="0"/>
        <v>831764.42999999993</v>
      </c>
      <c r="H49" s="19">
        <f t="shared" si="3"/>
        <v>773540.91989999998</v>
      </c>
      <c r="I49" s="15">
        <f t="shared" si="4"/>
        <v>690364.47689999989</v>
      </c>
    </row>
    <row r="50" spans="1:9" x14ac:dyDescent="0.2">
      <c r="A50" s="5">
        <v>104101252</v>
      </c>
      <c r="B50" s="5" t="s">
        <v>127</v>
      </c>
      <c r="C50" s="5" t="s">
        <v>128</v>
      </c>
      <c r="D50" s="3">
        <v>6463.4290000000001</v>
      </c>
      <c r="E50" s="11">
        <v>3095539.0999999996</v>
      </c>
      <c r="F50" s="11">
        <v>4097922.5999999996</v>
      </c>
      <c r="G50" s="11">
        <f t="shared" si="0"/>
        <v>1002383.5</v>
      </c>
      <c r="H50" s="19">
        <f t="shared" si="3"/>
        <v>932216.65500000003</v>
      </c>
      <c r="I50" s="15">
        <f t="shared" si="4"/>
        <v>831978.30499999993</v>
      </c>
    </row>
    <row r="51" spans="1:9" x14ac:dyDescent="0.2">
      <c r="A51" s="5">
        <v>105257602</v>
      </c>
      <c r="B51" s="5" t="s">
        <v>250</v>
      </c>
      <c r="C51" s="5" t="s">
        <v>242</v>
      </c>
      <c r="D51" s="3">
        <v>6387.12</v>
      </c>
      <c r="E51" s="11">
        <v>1643482.08</v>
      </c>
      <c r="F51" s="11">
        <v>2250724.5299999998</v>
      </c>
      <c r="G51" s="11">
        <f t="shared" si="0"/>
        <v>607242.44999999972</v>
      </c>
      <c r="H51" s="19">
        <f t="shared" si="3"/>
        <v>564735.47849999974</v>
      </c>
      <c r="I51" s="15">
        <f t="shared" si="4"/>
        <v>504011.23349999974</v>
      </c>
    </row>
    <row r="52" spans="1:9" x14ac:dyDescent="0.2">
      <c r="A52" s="5">
        <v>114069103</v>
      </c>
      <c r="B52" s="5" t="s">
        <v>95</v>
      </c>
      <c r="C52" s="5" t="s">
        <v>79</v>
      </c>
      <c r="D52" s="3">
        <v>6344.3789999999999</v>
      </c>
      <c r="E52" s="11">
        <v>1015715.46</v>
      </c>
      <c r="F52" s="11">
        <v>1699100.44</v>
      </c>
      <c r="G52" s="11">
        <f t="shared" si="0"/>
        <v>683384.98</v>
      </c>
      <c r="H52" s="19">
        <f t="shared" si="3"/>
        <v>635548.03139999998</v>
      </c>
      <c r="I52" s="15">
        <f t="shared" si="4"/>
        <v>567209.53339999996</v>
      </c>
    </row>
    <row r="53" spans="1:9" x14ac:dyDescent="0.2">
      <c r="A53" s="5">
        <v>113364503</v>
      </c>
      <c r="B53" s="5" t="s">
        <v>322</v>
      </c>
      <c r="C53" s="5" t="s">
        <v>311</v>
      </c>
      <c r="D53" s="3">
        <v>6058.1419999999998</v>
      </c>
      <c r="E53" s="11">
        <v>1126146.8500000001</v>
      </c>
      <c r="F53" s="11">
        <v>1947769.71</v>
      </c>
      <c r="G53" s="11">
        <f t="shared" si="0"/>
        <v>821622.85999999987</v>
      </c>
      <c r="H53" s="19">
        <f t="shared" si="3"/>
        <v>764109.25979999988</v>
      </c>
      <c r="I53" s="15">
        <f t="shared" si="4"/>
        <v>681946.9737999998</v>
      </c>
    </row>
    <row r="54" spans="1:9" x14ac:dyDescent="0.2">
      <c r="A54" s="5">
        <v>112671303</v>
      </c>
      <c r="B54" s="5" t="s">
        <v>546</v>
      </c>
      <c r="C54" s="5" t="s">
        <v>547</v>
      </c>
      <c r="D54" s="3">
        <v>5853.64</v>
      </c>
      <c r="E54" s="11">
        <v>1177333.45</v>
      </c>
      <c r="F54" s="11">
        <v>1957158.67</v>
      </c>
      <c r="G54" s="11">
        <f t="shared" si="0"/>
        <v>779825.22</v>
      </c>
      <c r="H54" s="19">
        <f t="shared" si="3"/>
        <v>725237.45460000006</v>
      </c>
      <c r="I54" s="15">
        <f t="shared" si="4"/>
        <v>647254.93259999994</v>
      </c>
    </row>
    <row r="55" spans="1:9" x14ac:dyDescent="0.2">
      <c r="A55" s="5">
        <v>125237702</v>
      </c>
      <c r="B55" s="5" t="s">
        <v>231</v>
      </c>
      <c r="C55" s="5" t="s">
        <v>223</v>
      </c>
      <c r="D55" s="3">
        <v>5655.5860000000002</v>
      </c>
      <c r="E55" s="11">
        <v>1009763.9099999999</v>
      </c>
      <c r="F55" s="11">
        <v>1857478.19</v>
      </c>
      <c r="G55" s="11">
        <f t="shared" si="0"/>
        <v>847714.28</v>
      </c>
      <c r="H55" s="19">
        <f t="shared" si="3"/>
        <v>788374.28040000005</v>
      </c>
      <c r="I55" s="15">
        <f t="shared" si="4"/>
        <v>703602.85239999997</v>
      </c>
    </row>
    <row r="56" spans="1:9" x14ac:dyDescent="0.2">
      <c r="A56" s="5">
        <v>120484903</v>
      </c>
      <c r="B56" s="5" t="s">
        <v>429</v>
      </c>
      <c r="C56" s="5" t="s">
        <v>425</v>
      </c>
      <c r="D56" s="3">
        <v>5649.2579999999998</v>
      </c>
      <c r="E56" s="11">
        <v>2017913.15</v>
      </c>
      <c r="F56" s="11">
        <v>2686941.05</v>
      </c>
      <c r="G56" s="11">
        <f t="shared" si="0"/>
        <v>669027.89999999991</v>
      </c>
      <c r="H56" s="19">
        <f t="shared" si="3"/>
        <v>622195.94699999993</v>
      </c>
      <c r="I56" s="15">
        <f t="shared" si="4"/>
        <v>555293.15699999989</v>
      </c>
    </row>
    <row r="57" spans="1:9" x14ac:dyDescent="0.2">
      <c r="A57" s="5">
        <v>124150503</v>
      </c>
      <c r="B57" s="5" t="s">
        <v>160</v>
      </c>
      <c r="C57" s="5" t="s">
        <v>161</v>
      </c>
      <c r="D57" s="3">
        <v>5637.5739999999996</v>
      </c>
      <c r="E57" s="11">
        <v>1033326.74</v>
      </c>
      <c r="F57" s="11">
        <v>1004670.29</v>
      </c>
      <c r="G57" s="11">
        <f t="shared" si="0"/>
        <v>-28656.449999999953</v>
      </c>
      <c r="H57" s="19">
        <f t="shared" si="3"/>
        <v>-26650.498499999958</v>
      </c>
      <c r="I57" s="15">
        <f t="shared" si="4"/>
        <v>-23784.853499999961</v>
      </c>
    </row>
    <row r="58" spans="1:9" x14ac:dyDescent="0.2">
      <c r="A58" s="5">
        <v>124156603</v>
      </c>
      <c r="B58" s="5" t="s">
        <v>167</v>
      </c>
      <c r="C58" s="5" t="s">
        <v>161</v>
      </c>
      <c r="D58" s="3">
        <v>5614.69</v>
      </c>
      <c r="E58" s="11">
        <v>1374953.53</v>
      </c>
      <c r="F58" s="11">
        <v>2424898.83</v>
      </c>
      <c r="G58" s="11">
        <f t="shared" si="0"/>
        <v>1049945.3</v>
      </c>
      <c r="H58" s="19">
        <f t="shared" si="3"/>
        <v>976449.12900000007</v>
      </c>
      <c r="I58" s="15">
        <f t="shared" si="4"/>
        <v>871454.59900000005</v>
      </c>
    </row>
    <row r="59" spans="1:9" x14ac:dyDescent="0.2">
      <c r="A59" s="5">
        <v>125239652</v>
      </c>
      <c r="B59" s="5" t="s">
        <v>236</v>
      </c>
      <c r="C59" s="5" t="s">
        <v>223</v>
      </c>
      <c r="D59" s="3">
        <v>5594.2110000000002</v>
      </c>
      <c r="E59" s="11">
        <v>3043191</v>
      </c>
      <c r="F59" s="11">
        <v>4906724</v>
      </c>
      <c r="G59" s="11">
        <f t="shared" si="0"/>
        <v>1863533</v>
      </c>
      <c r="H59" s="19">
        <f t="shared" si="3"/>
        <v>1733085.6900000002</v>
      </c>
      <c r="I59" s="15">
        <f t="shared" si="4"/>
        <v>1546732.39</v>
      </c>
    </row>
    <row r="60" spans="1:9" x14ac:dyDescent="0.2">
      <c r="A60" s="5">
        <v>101631703</v>
      </c>
      <c r="B60" s="5" t="s">
        <v>513</v>
      </c>
      <c r="C60" s="5" t="s">
        <v>509</v>
      </c>
      <c r="D60" s="3">
        <v>5572.7629999999999</v>
      </c>
      <c r="E60" s="11">
        <v>1485255.0499999998</v>
      </c>
      <c r="F60" s="11">
        <v>2316705.73</v>
      </c>
      <c r="G60" s="11">
        <f t="shared" si="0"/>
        <v>831450.68000000017</v>
      </c>
      <c r="H60" s="19">
        <f t="shared" si="3"/>
        <v>773249.13240000024</v>
      </c>
      <c r="I60" s="15">
        <f t="shared" si="4"/>
        <v>690104.06440000015</v>
      </c>
    </row>
    <row r="61" spans="1:9" x14ac:dyDescent="0.2">
      <c r="A61" s="5">
        <v>113365203</v>
      </c>
      <c r="B61" s="5" t="s">
        <v>323</v>
      </c>
      <c r="C61" s="5" t="s">
        <v>311</v>
      </c>
      <c r="D61" s="3">
        <v>5567.3339999999998</v>
      </c>
      <c r="E61" s="11">
        <v>968905.74</v>
      </c>
      <c r="F61" s="11">
        <v>2053309.2</v>
      </c>
      <c r="G61" s="11">
        <f t="shared" si="0"/>
        <v>1084403.46</v>
      </c>
      <c r="H61" s="19">
        <f t="shared" si="3"/>
        <v>1008495.2178</v>
      </c>
      <c r="I61" s="15">
        <f t="shared" si="4"/>
        <v>900054.87179999996</v>
      </c>
    </row>
    <row r="62" spans="1:9" x14ac:dyDescent="0.2">
      <c r="A62" s="5">
        <v>107653802</v>
      </c>
      <c r="B62" s="5" t="s">
        <v>532</v>
      </c>
      <c r="C62" s="5" t="s">
        <v>526</v>
      </c>
      <c r="D62" s="3">
        <v>5524.2569999999996</v>
      </c>
      <c r="E62" s="11">
        <v>2282167</v>
      </c>
      <c r="F62" s="11">
        <v>2667718</v>
      </c>
      <c r="G62" s="11">
        <f t="shared" si="0"/>
        <v>385551</v>
      </c>
      <c r="H62" s="19">
        <f t="shared" si="3"/>
        <v>358562.43</v>
      </c>
      <c r="I62" s="15">
        <f t="shared" si="4"/>
        <v>320007.32999999996</v>
      </c>
    </row>
    <row r="63" spans="1:9" x14ac:dyDescent="0.2">
      <c r="A63" s="5">
        <v>122092002</v>
      </c>
      <c r="B63" s="5" t="s">
        <v>117</v>
      </c>
      <c r="C63" s="5" t="s">
        <v>114</v>
      </c>
      <c r="D63" s="3">
        <v>5438.1970000000001</v>
      </c>
      <c r="E63" s="11">
        <v>1160055.81</v>
      </c>
      <c r="F63" s="11">
        <v>1836945.8900000001</v>
      </c>
      <c r="G63" s="11">
        <f t="shared" si="0"/>
        <v>676890.08000000007</v>
      </c>
      <c r="H63" s="19">
        <f t="shared" si="3"/>
        <v>629507.77440000011</v>
      </c>
      <c r="I63" s="15">
        <f t="shared" si="4"/>
        <v>561818.76640000008</v>
      </c>
    </row>
    <row r="64" spans="1:9" x14ac:dyDescent="0.2">
      <c r="A64" s="5">
        <v>103026402</v>
      </c>
      <c r="B64" s="5" t="s">
        <v>31</v>
      </c>
      <c r="C64" s="5" t="s">
        <v>10</v>
      </c>
      <c r="D64" s="3">
        <v>5397.8419999999996</v>
      </c>
      <c r="E64" s="11">
        <v>448993.58</v>
      </c>
      <c r="F64" s="11">
        <v>613012.62</v>
      </c>
      <c r="G64" s="11">
        <f t="shared" si="0"/>
        <v>164019.03999999998</v>
      </c>
      <c r="H64" s="19">
        <f t="shared" si="3"/>
        <v>152537.70719999998</v>
      </c>
      <c r="I64" s="15">
        <f t="shared" si="4"/>
        <v>136135.80319999997</v>
      </c>
    </row>
    <row r="65" spans="1:9" x14ac:dyDescent="0.2">
      <c r="A65" s="5">
        <v>112675503</v>
      </c>
      <c r="B65" s="5" t="s">
        <v>554</v>
      </c>
      <c r="C65" s="5" t="s">
        <v>547</v>
      </c>
      <c r="D65" s="3">
        <v>5351.6670000000004</v>
      </c>
      <c r="E65" s="11">
        <v>790046</v>
      </c>
      <c r="F65" s="11">
        <v>3092273</v>
      </c>
      <c r="G65" s="11">
        <f t="shared" si="0"/>
        <v>2302227</v>
      </c>
      <c r="H65" s="19">
        <f t="shared" si="3"/>
        <v>2141071.1100000003</v>
      </c>
      <c r="I65" s="15">
        <f t="shared" si="4"/>
        <v>1910848.41</v>
      </c>
    </row>
    <row r="66" spans="1:9" x14ac:dyDescent="0.2">
      <c r="A66" s="5">
        <v>128030852</v>
      </c>
      <c r="B66" s="5" t="s">
        <v>54</v>
      </c>
      <c r="C66" s="5" t="s">
        <v>53</v>
      </c>
      <c r="D66" s="3">
        <v>5307.7280000000001</v>
      </c>
      <c r="E66" s="11">
        <v>1769615.3900000001</v>
      </c>
      <c r="F66" s="11">
        <v>3418841.99</v>
      </c>
      <c r="G66" s="11">
        <f t="shared" ref="G66:G129" si="5">F66-E66</f>
        <v>1649226.6</v>
      </c>
      <c r="H66" s="19">
        <f t="shared" si="3"/>
        <v>1533780.7380000001</v>
      </c>
      <c r="I66" s="15">
        <f t="shared" si="4"/>
        <v>1368858.078</v>
      </c>
    </row>
    <row r="67" spans="1:9" x14ac:dyDescent="0.2">
      <c r="A67" s="5">
        <v>107656502</v>
      </c>
      <c r="B67" s="5" t="s">
        <v>539</v>
      </c>
      <c r="C67" s="5" t="s">
        <v>526</v>
      </c>
      <c r="D67" s="3">
        <v>5300.8490000000002</v>
      </c>
      <c r="E67" s="11">
        <v>1036041.5900000001</v>
      </c>
      <c r="F67" s="11">
        <v>1726975.0099999998</v>
      </c>
      <c r="G67" s="11">
        <f t="shared" si="5"/>
        <v>690933.41999999969</v>
      </c>
      <c r="H67" s="19">
        <f t="shared" si="3"/>
        <v>642568.08059999975</v>
      </c>
      <c r="I67" s="15">
        <f t="shared" si="4"/>
        <v>573474.73859999969</v>
      </c>
    </row>
    <row r="68" spans="1:9" x14ac:dyDescent="0.2">
      <c r="A68" s="5">
        <v>123461602</v>
      </c>
      <c r="B68" s="5" t="s">
        <v>403</v>
      </c>
      <c r="C68" s="5" t="s">
        <v>401</v>
      </c>
      <c r="D68" s="3">
        <v>5300.6409999999996</v>
      </c>
      <c r="E68" s="11">
        <v>911814</v>
      </c>
      <c r="F68" s="11">
        <v>1490046.51</v>
      </c>
      <c r="G68" s="11">
        <f t="shared" si="5"/>
        <v>578232.51</v>
      </c>
      <c r="H68" s="19">
        <f t="shared" si="3"/>
        <v>537756.23430000001</v>
      </c>
      <c r="I68" s="15">
        <f t="shared" si="4"/>
        <v>479932.98329999996</v>
      </c>
    </row>
    <row r="69" spans="1:9" x14ac:dyDescent="0.2">
      <c r="A69" s="5">
        <v>123466103</v>
      </c>
      <c r="B69" s="5" t="s">
        <v>411</v>
      </c>
      <c r="C69" s="5" t="s">
        <v>401</v>
      </c>
      <c r="D69" s="3">
        <v>5269.8670000000002</v>
      </c>
      <c r="E69" s="11">
        <v>731655.56</v>
      </c>
      <c r="F69" s="11">
        <v>1595955.6</v>
      </c>
      <c r="G69" s="11">
        <f t="shared" si="5"/>
        <v>864300.04</v>
      </c>
      <c r="H69" s="19">
        <f t="shared" si="3"/>
        <v>803799.03720000002</v>
      </c>
      <c r="I69" s="15">
        <f t="shared" si="4"/>
        <v>717369.03319999995</v>
      </c>
    </row>
    <row r="70" spans="1:9" x14ac:dyDescent="0.2">
      <c r="A70" s="5">
        <v>118409302</v>
      </c>
      <c r="B70" s="5" t="s">
        <v>364</v>
      </c>
      <c r="C70" s="5" t="s">
        <v>354</v>
      </c>
      <c r="D70" s="3">
        <v>5218.53</v>
      </c>
      <c r="E70" s="11">
        <v>1562877.04</v>
      </c>
      <c r="F70" s="11">
        <v>4120980.26</v>
      </c>
      <c r="G70" s="11">
        <f t="shared" si="5"/>
        <v>2558103.2199999997</v>
      </c>
      <c r="H70" s="19">
        <f t="shared" ref="H70:H101" si="6">(G70*0.93)</f>
        <v>2379035.9945999999</v>
      </c>
      <c r="I70" s="15">
        <f t="shared" ref="I70:I101" si="7">(G70*0.83)</f>
        <v>2123225.6725999997</v>
      </c>
    </row>
    <row r="71" spans="1:9" x14ac:dyDescent="0.2">
      <c r="A71" s="5">
        <v>113384603</v>
      </c>
      <c r="B71" s="5" t="s">
        <v>340</v>
      </c>
      <c r="C71" s="5" t="s">
        <v>337</v>
      </c>
      <c r="D71" s="3">
        <v>5210.2449999999999</v>
      </c>
      <c r="E71" s="11">
        <v>1165315.79</v>
      </c>
      <c r="F71" s="11">
        <v>1970415.27</v>
      </c>
      <c r="G71" s="11">
        <f t="shared" si="5"/>
        <v>805099.48</v>
      </c>
      <c r="H71" s="19">
        <f t="shared" si="6"/>
        <v>748742.51639999996</v>
      </c>
      <c r="I71" s="15">
        <f t="shared" si="7"/>
        <v>668232.56839999999</v>
      </c>
    </row>
    <row r="72" spans="1:9" x14ac:dyDescent="0.2">
      <c r="A72" s="5">
        <v>120456003</v>
      </c>
      <c r="B72" s="5" t="s">
        <v>399</v>
      </c>
      <c r="C72" s="5" t="s">
        <v>396</v>
      </c>
      <c r="D72" s="3">
        <v>5142.5879999999997</v>
      </c>
      <c r="E72" s="11">
        <v>2750184.6</v>
      </c>
      <c r="F72" s="11">
        <v>6706656.6200000001</v>
      </c>
      <c r="G72" s="11">
        <f t="shared" si="5"/>
        <v>3956472.02</v>
      </c>
      <c r="H72" s="19">
        <f t="shared" si="6"/>
        <v>3679518.9786</v>
      </c>
      <c r="I72" s="15">
        <f t="shared" si="7"/>
        <v>3283871.7766</v>
      </c>
    </row>
    <row r="73" spans="1:9" x14ac:dyDescent="0.2">
      <c r="A73" s="5">
        <v>115211103</v>
      </c>
      <c r="B73" s="5" t="s">
        <v>205</v>
      </c>
      <c r="C73" s="5" t="s">
        <v>203</v>
      </c>
      <c r="D73" s="3">
        <v>5116.4960000000001</v>
      </c>
      <c r="E73" s="11">
        <v>2207023.3899999997</v>
      </c>
      <c r="F73" s="11">
        <v>4111780.8</v>
      </c>
      <c r="G73" s="11">
        <f t="shared" si="5"/>
        <v>1904757.4100000001</v>
      </c>
      <c r="H73" s="19">
        <f t="shared" si="6"/>
        <v>1771424.3913000003</v>
      </c>
      <c r="I73" s="15">
        <f t="shared" si="7"/>
        <v>1580948.6503000001</v>
      </c>
    </row>
    <row r="74" spans="1:9" x14ac:dyDescent="0.2">
      <c r="A74" s="5">
        <v>122098403</v>
      </c>
      <c r="B74" s="5" t="s">
        <v>126</v>
      </c>
      <c r="C74" s="5" t="s">
        <v>114</v>
      </c>
      <c r="D74" s="3">
        <v>5092.893</v>
      </c>
      <c r="E74" s="11">
        <v>1954859.1800000002</v>
      </c>
      <c r="F74" s="11">
        <v>3524810.9699999997</v>
      </c>
      <c r="G74" s="11">
        <f t="shared" si="5"/>
        <v>1569951.7899999996</v>
      </c>
      <c r="H74" s="19">
        <f t="shared" si="6"/>
        <v>1460055.1646999996</v>
      </c>
      <c r="I74" s="15">
        <f t="shared" si="7"/>
        <v>1303059.9856999996</v>
      </c>
    </row>
    <row r="75" spans="1:9" x14ac:dyDescent="0.2">
      <c r="A75" s="5">
        <v>113381303</v>
      </c>
      <c r="B75" s="5" t="s">
        <v>338</v>
      </c>
      <c r="C75" s="5" t="s">
        <v>337</v>
      </c>
      <c r="D75" s="3">
        <v>5002.826</v>
      </c>
      <c r="E75" s="11">
        <v>1236672.76</v>
      </c>
      <c r="F75" s="11">
        <v>2250250.3600000003</v>
      </c>
      <c r="G75" s="11">
        <f t="shared" si="5"/>
        <v>1013577.6000000003</v>
      </c>
      <c r="H75" s="19">
        <f t="shared" si="6"/>
        <v>942627.1680000003</v>
      </c>
      <c r="I75" s="15">
        <f t="shared" si="7"/>
        <v>841269.40800000029</v>
      </c>
    </row>
    <row r="76" spans="1:9" x14ac:dyDescent="0.2">
      <c r="A76" s="5">
        <v>111444602</v>
      </c>
      <c r="B76" s="5" t="s">
        <v>393</v>
      </c>
      <c r="C76" s="5" t="s">
        <v>394</v>
      </c>
      <c r="D76" s="3">
        <v>4972.9780000000001</v>
      </c>
      <c r="E76" s="11">
        <v>1127403.8600000001</v>
      </c>
      <c r="F76" s="11">
        <v>3172698.54</v>
      </c>
      <c r="G76" s="11">
        <f t="shared" si="5"/>
        <v>2045294.68</v>
      </c>
      <c r="H76" s="19">
        <f t="shared" si="6"/>
        <v>1902124.0523999999</v>
      </c>
      <c r="I76" s="15">
        <f t="shared" si="7"/>
        <v>1697594.5843999998</v>
      </c>
    </row>
    <row r="77" spans="1:9" x14ac:dyDescent="0.2">
      <c r="A77" s="5">
        <v>117417202</v>
      </c>
      <c r="B77" s="5" t="s">
        <v>373</v>
      </c>
      <c r="C77" s="5" t="s">
        <v>366</v>
      </c>
      <c r="D77" s="3">
        <v>4962.6400000000003</v>
      </c>
      <c r="E77" s="11">
        <v>2909052.16</v>
      </c>
      <c r="F77" s="11">
        <v>4155852.58</v>
      </c>
      <c r="G77" s="11">
        <f t="shared" si="5"/>
        <v>1246800.42</v>
      </c>
      <c r="H77" s="19">
        <f t="shared" si="6"/>
        <v>1159524.3906</v>
      </c>
      <c r="I77" s="15">
        <f t="shared" si="7"/>
        <v>1034844.3485999999</v>
      </c>
    </row>
    <row r="78" spans="1:9" x14ac:dyDescent="0.2">
      <c r="A78" s="5">
        <v>120484803</v>
      </c>
      <c r="B78" s="5" t="s">
        <v>428</v>
      </c>
      <c r="C78" s="5" t="s">
        <v>425</v>
      </c>
      <c r="D78" s="3">
        <v>4953.1450000000004</v>
      </c>
      <c r="E78" s="11">
        <v>1770594.93</v>
      </c>
      <c r="F78" s="11">
        <v>2993459.72</v>
      </c>
      <c r="G78" s="11">
        <f t="shared" si="5"/>
        <v>1222864.7900000003</v>
      </c>
      <c r="H78" s="19">
        <f t="shared" si="6"/>
        <v>1137264.2547000004</v>
      </c>
      <c r="I78" s="15">
        <f t="shared" si="7"/>
        <v>1014977.7757000002</v>
      </c>
    </row>
    <row r="79" spans="1:9" x14ac:dyDescent="0.2">
      <c r="A79" s="5">
        <v>123469303</v>
      </c>
      <c r="B79" s="5" t="s">
        <v>421</v>
      </c>
      <c r="C79" s="5" t="s">
        <v>401</v>
      </c>
      <c r="D79" s="3">
        <v>4879</v>
      </c>
      <c r="E79" s="11">
        <v>619707.17999999993</v>
      </c>
      <c r="F79" s="11">
        <v>1045634.3099999999</v>
      </c>
      <c r="G79" s="11">
        <f t="shared" si="5"/>
        <v>425927.13</v>
      </c>
      <c r="H79" s="19">
        <f t="shared" si="6"/>
        <v>396112.23090000002</v>
      </c>
      <c r="I79" s="15">
        <f t="shared" si="7"/>
        <v>353519.51789999998</v>
      </c>
    </row>
    <row r="80" spans="1:9" x14ac:dyDescent="0.2">
      <c r="A80" s="5">
        <v>123465303</v>
      </c>
      <c r="B80" s="5" t="s">
        <v>408</v>
      </c>
      <c r="C80" s="5" t="s">
        <v>401</v>
      </c>
      <c r="D80" s="3">
        <v>4738.473</v>
      </c>
      <c r="E80" s="11">
        <v>718002.29</v>
      </c>
      <c r="F80" s="11">
        <v>1562169.79</v>
      </c>
      <c r="G80" s="11">
        <f t="shared" si="5"/>
        <v>844167.5</v>
      </c>
      <c r="H80" s="19">
        <f t="shared" si="6"/>
        <v>785075.77500000002</v>
      </c>
      <c r="I80" s="15">
        <f t="shared" si="7"/>
        <v>700659.02500000002</v>
      </c>
    </row>
    <row r="81" spans="1:9" x14ac:dyDescent="0.2">
      <c r="A81" s="5">
        <v>103026902</v>
      </c>
      <c r="B81" s="5" t="s">
        <v>33</v>
      </c>
      <c r="C81" s="5" t="s">
        <v>10</v>
      </c>
      <c r="D81" s="3">
        <v>4692.0950000000003</v>
      </c>
      <c r="E81" s="11">
        <v>718803.01</v>
      </c>
      <c r="F81" s="11">
        <v>980139.95</v>
      </c>
      <c r="G81" s="11">
        <f t="shared" si="5"/>
        <v>261336.93999999994</v>
      </c>
      <c r="H81" s="19">
        <f t="shared" si="6"/>
        <v>243043.35419999997</v>
      </c>
      <c r="I81" s="15">
        <f t="shared" si="7"/>
        <v>216909.66019999995</v>
      </c>
    </row>
    <row r="82" spans="1:9" x14ac:dyDescent="0.2">
      <c r="A82" s="5">
        <v>125234103</v>
      </c>
      <c r="B82" s="5" t="s">
        <v>225</v>
      </c>
      <c r="C82" s="5" t="s">
        <v>223</v>
      </c>
      <c r="D82" s="3">
        <v>4636.027</v>
      </c>
      <c r="E82" s="11">
        <v>560641.17000000004</v>
      </c>
      <c r="F82" s="11">
        <v>841292.88</v>
      </c>
      <c r="G82" s="11">
        <f t="shared" si="5"/>
        <v>280651.70999999996</v>
      </c>
      <c r="H82" s="19">
        <f t="shared" si="6"/>
        <v>261006.09029999998</v>
      </c>
      <c r="I82" s="15">
        <f t="shared" si="7"/>
        <v>232940.91929999995</v>
      </c>
    </row>
    <row r="83" spans="1:9" x14ac:dyDescent="0.2">
      <c r="A83" s="5">
        <v>124153503</v>
      </c>
      <c r="B83" s="5" t="s">
        <v>164</v>
      </c>
      <c r="C83" s="5" t="s">
        <v>161</v>
      </c>
      <c r="D83" s="3">
        <v>4617.9049999999997</v>
      </c>
      <c r="E83" s="11">
        <v>980831.07</v>
      </c>
      <c r="F83" s="11">
        <v>1582559.5</v>
      </c>
      <c r="G83" s="11">
        <f t="shared" si="5"/>
        <v>601728.43000000005</v>
      </c>
      <c r="H83" s="19">
        <f t="shared" si="6"/>
        <v>559607.43990000011</v>
      </c>
      <c r="I83" s="15">
        <f t="shared" si="7"/>
        <v>499434.5969</v>
      </c>
    </row>
    <row r="84" spans="1:9" x14ac:dyDescent="0.2">
      <c r="A84" s="5">
        <v>103021003</v>
      </c>
      <c r="B84" s="5" t="s">
        <v>36</v>
      </c>
      <c r="C84" s="5" t="s">
        <v>10</v>
      </c>
      <c r="D84" s="3">
        <v>4587.0029999999997</v>
      </c>
      <c r="E84" s="11">
        <v>697823</v>
      </c>
      <c r="F84" s="11">
        <v>1234234</v>
      </c>
      <c r="G84" s="11">
        <f t="shared" si="5"/>
        <v>536411</v>
      </c>
      <c r="H84" s="19">
        <f t="shared" si="6"/>
        <v>498862.23000000004</v>
      </c>
      <c r="I84" s="15">
        <f t="shared" si="7"/>
        <v>445221.13</v>
      </c>
    </row>
    <row r="85" spans="1:9" x14ac:dyDescent="0.2">
      <c r="A85" s="5">
        <v>121397803</v>
      </c>
      <c r="B85" s="5" t="s">
        <v>352</v>
      </c>
      <c r="C85" s="5" t="s">
        <v>344</v>
      </c>
      <c r="D85" s="3">
        <v>4558.4409999999998</v>
      </c>
      <c r="E85" s="11">
        <v>713061.59</v>
      </c>
      <c r="F85" s="11">
        <v>1659092.74</v>
      </c>
      <c r="G85" s="11">
        <f t="shared" si="5"/>
        <v>946031.15</v>
      </c>
      <c r="H85" s="19">
        <f t="shared" si="6"/>
        <v>879808.96950000012</v>
      </c>
      <c r="I85" s="15">
        <f t="shared" si="7"/>
        <v>785205.85450000002</v>
      </c>
    </row>
    <row r="86" spans="1:9" x14ac:dyDescent="0.2">
      <c r="A86" s="5">
        <v>115216503</v>
      </c>
      <c r="B86" s="5" t="s">
        <v>208</v>
      </c>
      <c r="C86" s="5" t="s">
        <v>203</v>
      </c>
      <c r="D86" s="3">
        <v>4502.7510000000002</v>
      </c>
      <c r="E86" s="11">
        <v>2322981.09</v>
      </c>
      <c r="F86" s="11">
        <v>3180972.64</v>
      </c>
      <c r="G86" s="11">
        <f t="shared" si="5"/>
        <v>857991.55000000028</v>
      </c>
      <c r="H86" s="19">
        <f t="shared" si="6"/>
        <v>797932.14150000026</v>
      </c>
      <c r="I86" s="15">
        <f t="shared" si="7"/>
        <v>712132.98650000023</v>
      </c>
    </row>
    <row r="87" spans="1:9" x14ac:dyDescent="0.2">
      <c r="A87" s="5">
        <v>103029902</v>
      </c>
      <c r="B87" s="5" t="s">
        <v>51</v>
      </c>
      <c r="C87" s="5" t="s">
        <v>10</v>
      </c>
      <c r="D87" s="3">
        <v>4486.9579999999996</v>
      </c>
      <c r="E87" s="11">
        <v>4120617.53</v>
      </c>
      <c r="F87" s="11">
        <v>2852787.83</v>
      </c>
      <c r="G87" s="11">
        <f t="shared" si="5"/>
        <v>-1267829.6999999997</v>
      </c>
      <c r="H87" s="19">
        <f t="shared" si="6"/>
        <v>-1179081.6209999998</v>
      </c>
      <c r="I87" s="15">
        <f t="shared" si="7"/>
        <v>-1052298.6509999996</v>
      </c>
    </row>
    <row r="88" spans="1:9" x14ac:dyDescent="0.2">
      <c r="A88" s="5">
        <v>112676403</v>
      </c>
      <c r="B88" s="5" t="s">
        <v>556</v>
      </c>
      <c r="C88" s="5" t="s">
        <v>547</v>
      </c>
      <c r="D88" s="3">
        <v>4477.0010000000002</v>
      </c>
      <c r="E88" s="11">
        <v>992265.06</v>
      </c>
      <c r="F88" s="11">
        <v>2132263.42</v>
      </c>
      <c r="G88" s="11">
        <f t="shared" si="5"/>
        <v>1139998.3599999999</v>
      </c>
      <c r="H88" s="19">
        <f t="shared" si="6"/>
        <v>1060198.4748</v>
      </c>
      <c r="I88" s="15">
        <f t="shared" si="7"/>
        <v>946198.63879999984</v>
      </c>
    </row>
    <row r="89" spans="1:9" x14ac:dyDescent="0.2">
      <c r="A89" s="5">
        <v>112289003</v>
      </c>
      <c r="B89" s="5" t="s">
        <v>269</v>
      </c>
      <c r="C89" s="5" t="s">
        <v>265</v>
      </c>
      <c r="D89" s="3">
        <v>4463.7579999999998</v>
      </c>
      <c r="E89" s="11">
        <v>2458711.0999999996</v>
      </c>
      <c r="F89" s="11">
        <v>3687471.44</v>
      </c>
      <c r="G89" s="11">
        <f t="shared" si="5"/>
        <v>1228760.3400000003</v>
      </c>
      <c r="H89" s="19">
        <f t="shared" si="6"/>
        <v>1142747.1162000003</v>
      </c>
      <c r="I89" s="15">
        <f t="shared" si="7"/>
        <v>1019871.0822000002</v>
      </c>
    </row>
    <row r="90" spans="1:9" x14ac:dyDescent="0.2">
      <c r="A90" s="5">
        <v>103021102</v>
      </c>
      <c r="B90" s="5" t="s">
        <v>12</v>
      </c>
      <c r="C90" s="5" t="s">
        <v>10</v>
      </c>
      <c r="D90" s="3">
        <v>4455.4229999999998</v>
      </c>
      <c r="E90" s="11">
        <v>600388.25</v>
      </c>
      <c r="F90" s="11">
        <v>975183.44</v>
      </c>
      <c r="G90" s="11">
        <f t="shared" si="5"/>
        <v>374795.18999999994</v>
      </c>
      <c r="H90" s="19">
        <f t="shared" si="6"/>
        <v>348559.52669999999</v>
      </c>
      <c r="I90" s="15">
        <f t="shared" si="7"/>
        <v>311080.00769999996</v>
      </c>
    </row>
    <row r="91" spans="1:9" x14ac:dyDescent="0.2">
      <c r="A91" s="5">
        <v>120455203</v>
      </c>
      <c r="B91" s="5" t="s">
        <v>397</v>
      </c>
      <c r="C91" s="5" t="s">
        <v>396</v>
      </c>
      <c r="D91" s="3">
        <v>4450.5709999999999</v>
      </c>
      <c r="E91" s="11">
        <v>2715850.38</v>
      </c>
      <c r="F91" s="11">
        <v>12636763.99</v>
      </c>
      <c r="G91" s="11">
        <f t="shared" si="5"/>
        <v>9920913.6099999994</v>
      </c>
      <c r="H91" s="19">
        <f t="shared" si="6"/>
        <v>9226449.6572999991</v>
      </c>
      <c r="I91" s="15">
        <f t="shared" si="7"/>
        <v>8234358.2962999986</v>
      </c>
    </row>
    <row r="92" spans="1:9" x14ac:dyDescent="0.2">
      <c r="A92" s="5">
        <v>120522003</v>
      </c>
      <c r="B92" s="5" t="s">
        <v>447</v>
      </c>
      <c r="C92" s="5" t="s">
        <v>448</v>
      </c>
      <c r="D92" s="3">
        <v>4394.7939999999999</v>
      </c>
      <c r="E92" s="11">
        <v>989193.88000000012</v>
      </c>
      <c r="F92" s="11">
        <v>1875100.82</v>
      </c>
      <c r="G92" s="11">
        <f t="shared" si="5"/>
        <v>885906.94</v>
      </c>
      <c r="H92" s="19">
        <f t="shared" si="6"/>
        <v>823893.45420000004</v>
      </c>
      <c r="I92" s="15">
        <f t="shared" si="7"/>
        <v>735302.7601999999</v>
      </c>
    </row>
    <row r="93" spans="1:9" x14ac:dyDescent="0.2">
      <c r="A93" s="5">
        <v>123463603</v>
      </c>
      <c r="B93" s="5" t="s">
        <v>404</v>
      </c>
      <c r="C93" s="5" t="s">
        <v>401</v>
      </c>
      <c r="D93" s="3">
        <v>4385.9399999999996</v>
      </c>
      <c r="E93" s="11">
        <v>520659.61</v>
      </c>
      <c r="F93" s="11">
        <v>1262020.77</v>
      </c>
      <c r="G93" s="11">
        <f t="shared" si="5"/>
        <v>741361.16</v>
      </c>
      <c r="H93" s="19">
        <f t="shared" si="6"/>
        <v>689465.87880000006</v>
      </c>
      <c r="I93" s="15">
        <f t="shared" si="7"/>
        <v>615329.76280000003</v>
      </c>
    </row>
    <row r="94" spans="1:9" x14ac:dyDescent="0.2">
      <c r="A94" s="5">
        <v>125238502</v>
      </c>
      <c r="B94" s="5" t="s">
        <v>233</v>
      </c>
      <c r="C94" s="5" t="s">
        <v>223</v>
      </c>
      <c r="D94" s="3">
        <v>4359.7560000000003</v>
      </c>
      <c r="E94" s="11">
        <v>370755.58999999997</v>
      </c>
      <c r="F94" s="11">
        <v>810486.29</v>
      </c>
      <c r="G94" s="11">
        <f t="shared" si="5"/>
        <v>439730.70000000007</v>
      </c>
      <c r="H94" s="19">
        <f t="shared" si="6"/>
        <v>408949.55100000009</v>
      </c>
      <c r="I94" s="15">
        <f t="shared" si="7"/>
        <v>364976.48100000003</v>
      </c>
    </row>
    <row r="95" spans="1:9" x14ac:dyDescent="0.2">
      <c r="A95" s="5">
        <v>105628302</v>
      </c>
      <c r="B95" s="5" t="s">
        <v>506</v>
      </c>
      <c r="C95" s="5" t="s">
        <v>507</v>
      </c>
      <c r="D95" s="3">
        <v>4339.2510000000002</v>
      </c>
      <c r="E95" s="11">
        <v>1528102.4</v>
      </c>
      <c r="F95" s="11">
        <v>1867685.22</v>
      </c>
      <c r="G95" s="11">
        <f t="shared" si="5"/>
        <v>339582.82000000007</v>
      </c>
      <c r="H95" s="19">
        <f t="shared" si="6"/>
        <v>315812.02260000008</v>
      </c>
      <c r="I95" s="15">
        <f t="shared" si="7"/>
        <v>281853.74060000002</v>
      </c>
    </row>
    <row r="96" spans="1:9" x14ac:dyDescent="0.2">
      <c r="A96" s="5">
        <v>123468402</v>
      </c>
      <c r="B96" s="5" t="s">
        <v>418</v>
      </c>
      <c r="C96" s="5" t="s">
        <v>401</v>
      </c>
      <c r="D96" s="3">
        <v>4279.9290000000001</v>
      </c>
      <c r="E96" s="11">
        <v>1041930.0599999999</v>
      </c>
      <c r="F96" s="11">
        <v>1678028.98</v>
      </c>
      <c r="G96" s="11">
        <f t="shared" si="5"/>
        <v>636098.92000000004</v>
      </c>
      <c r="H96" s="19">
        <f t="shared" si="6"/>
        <v>591571.99560000002</v>
      </c>
      <c r="I96" s="15">
        <f t="shared" si="7"/>
        <v>527962.10360000003</v>
      </c>
    </row>
    <row r="97" spans="1:9" x14ac:dyDescent="0.2">
      <c r="A97" s="5">
        <v>114063003</v>
      </c>
      <c r="B97" s="5" t="s">
        <v>86</v>
      </c>
      <c r="C97" s="5" t="s">
        <v>79</v>
      </c>
      <c r="D97" s="3">
        <v>4255.4840000000004</v>
      </c>
      <c r="E97" s="11">
        <v>712958.16</v>
      </c>
      <c r="F97" s="11">
        <v>1151518.01</v>
      </c>
      <c r="G97" s="11">
        <f t="shared" si="5"/>
        <v>438559.85</v>
      </c>
      <c r="H97" s="19">
        <f t="shared" si="6"/>
        <v>407860.6605</v>
      </c>
      <c r="I97" s="15">
        <f t="shared" si="7"/>
        <v>364004.67549999995</v>
      </c>
    </row>
    <row r="98" spans="1:9" x14ac:dyDescent="0.2">
      <c r="A98" s="5">
        <v>101261302</v>
      </c>
      <c r="B98" s="5" t="s">
        <v>258</v>
      </c>
      <c r="C98" s="5" t="s">
        <v>256</v>
      </c>
      <c r="D98" s="3">
        <v>4251.6760000000004</v>
      </c>
      <c r="E98" s="11">
        <v>1775876.4700000002</v>
      </c>
      <c r="F98" s="11">
        <v>2397568.71</v>
      </c>
      <c r="G98" s="11">
        <f t="shared" si="5"/>
        <v>621692.23999999976</v>
      </c>
      <c r="H98" s="19">
        <f t="shared" si="6"/>
        <v>578173.78319999983</v>
      </c>
      <c r="I98" s="15">
        <f t="shared" si="7"/>
        <v>516004.55919999979</v>
      </c>
    </row>
    <row r="99" spans="1:9" x14ac:dyDescent="0.2">
      <c r="A99" s="5">
        <v>113361703</v>
      </c>
      <c r="B99" s="5" t="s">
        <v>313</v>
      </c>
      <c r="C99" s="5" t="s">
        <v>311</v>
      </c>
      <c r="D99" s="3">
        <v>4246.8580000000002</v>
      </c>
      <c r="E99" s="11">
        <v>676571.71</v>
      </c>
      <c r="F99" s="11">
        <v>1294427.22</v>
      </c>
      <c r="G99" s="11">
        <f t="shared" si="5"/>
        <v>617855.51</v>
      </c>
      <c r="H99" s="19">
        <f t="shared" si="6"/>
        <v>574605.62430000002</v>
      </c>
      <c r="I99" s="15">
        <f t="shared" si="7"/>
        <v>512820.07329999999</v>
      </c>
    </row>
    <row r="100" spans="1:9" x14ac:dyDescent="0.2">
      <c r="A100" s="5">
        <v>110183602</v>
      </c>
      <c r="B100" s="5" t="s">
        <v>189</v>
      </c>
      <c r="C100" s="5" t="s">
        <v>190</v>
      </c>
      <c r="D100" s="3">
        <v>4209.402</v>
      </c>
      <c r="E100" s="11">
        <v>1700991.4</v>
      </c>
      <c r="F100" s="11">
        <v>2528914.87</v>
      </c>
      <c r="G100" s="11">
        <f t="shared" si="5"/>
        <v>827923.4700000002</v>
      </c>
      <c r="H100" s="19">
        <f t="shared" si="6"/>
        <v>769968.82710000023</v>
      </c>
      <c r="I100" s="15">
        <f t="shared" si="7"/>
        <v>687176.48010000016</v>
      </c>
    </row>
    <row r="101" spans="1:9" x14ac:dyDescent="0.2">
      <c r="A101" s="5">
        <v>113362603</v>
      </c>
      <c r="B101" s="5" t="s">
        <v>317</v>
      </c>
      <c r="C101" s="5" t="s">
        <v>311</v>
      </c>
      <c r="D101" s="3">
        <v>4202.3289999999997</v>
      </c>
      <c r="E101" s="11">
        <v>1177569.24</v>
      </c>
      <c r="F101" s="11">
        <v>1751106.95</v>
      </c>
      <c r="G101" s="11">
        <f t="shared" si="5"/>
        <v>573537.71</v>
      </c>
      <c r="H101" s="19">
        <f t="shared" si="6"/>
        <v>533390.07030000002</v>
      </c>
      <c r="I101" s="15">
        <f t="shared" si="7"/>
        <v>476036.29929999996</v>
      </c>
    </row>
    <row r="102" spans="1:9" x14ac:dyDescent="0.2">
      <c r="A102" s="5">
        <v>124154003</v>
      </c>
      <c r="B102" s="5" t="s">
        <v>165</v>
      </c>
      <c r="C102" s="5" t="s">
        <v>161</v>
      </c>
      <c r="D102" s="3">
        <v>4179.027</v>
      </c>
      <c r="E102" s="11">
        <v>961440.21</v>
      </c>
      <c r="F102" s="11">
        <v>983974.99</v>
      </c>
      <c r="G102" s="11">
        <f t="shared" si="5"/>
        <v>22534.780000000028</v>
      </c>
      <c r="H102" s="19">
        <f t="shared" ref="H102:H133" si="8">(G102*0.93)</f>
        <v>20957.345400000027</v>
      </c>
      <c r="I102" s="15">
        <f t="shared" ref="I102:I133" si="9">(G102*0.83)</f>
        <v>18703.867400000021</v>
      </c>
    </row>
    <row r="103" spans="1:9" x14ac:dyDescent="0.2">
      <c r="A103" s="5">
        <v>103023912</v>
      </c>
      <c r="B103" s="5" t="s">
        <v>23</v>
      </c>
      <c r="C103" s="5" t="s">
        <v>10</v>
      </c>
      <c r="D103" s="3">
        <v>4151.4040000000005</v>
      </c>
      <c r="E103" s="11">
        <v>964667.39999999991</v>
      </c>
      <c r="F103" s="11">
        <v>1147707.93</v>
      </c>
      <c r="G103" s="11">
        <f t="shared" si="5"/>
        <v>183040.53000000003</v>
      </c>
      <c r="H103" s="19">
        <f t="shared" si="8"/>
        <v>170227.69290000002</v>
      </c>
      <c r="I103" s="15">
        <f t="shared" si="9"/>
        <v>151923.63990000001</v>
      </c>
    </row>
    <row r="104" spans="1:9" x14ac:dyDescent="0.2">
      <c r="A104" s="5">
        <v>103027352</v>
      </c>
      <c r="B104" s="5" t="s">
        <v>35</v>
      </c>
      <c r="C104" s="5" t="s">
        <v>10</v>
      </c>
      <c r="D104" s="3">
        <v>4131.8559999999998</v>
      </c>
      <c r="E104" s="11">
        <v>2532255.33</v>
      </c>
      <c r="F104" s="11">
        <v>3500424.7699999996</v>
      </c>
      <c r="G104" s="11">
        <f t="shared" si="5"/>
        <v>968169.43999999948</v>
      </c>
      <c r="H104" s="19">
        <f t="shared" si="8"/>
        <v>900397.57919999957</v>
      </c>
      <c r="I104" s="15">
        <f t="shared" si="9"/>
        <v>803580.63519999955</v>
      </c>
    </row>
    <row r="105" spans="1:9" x14ac:dyDescent="0.2">
      <c r="A105" s="5">
        <v>114065503</v>
      </c>
      <c r="B105" s="5" t="s">
        <v>89</v>
      </c>
      <c r="C105" s="5" t="s">
        <v>79</v>
      </c>
      <c r="D105" s="3">
        <v>4117.3249999999998</v>
      </c>
      <c r="E105" s="11">
        <v>1377302.67</v>
      </c>
      <c r="F105" s="11">
        <v>1581186.08</v>
      </c>
      <c r="G105" s="11">
        <f t="shared" si="5"/>
        <v>203883.41000000015</v>
      </c>
      <c r="H105" s="19">
        <f t="shared" si="8"/>
        <v>189611.57130000016</v>
      </c>
      <c r="I105" s="15">
        <f t="shared" si="9"/>
        <v>169223.23030000011</v>
      </c>
    </row>
    <row r="106" spans="1:9" x14ac:dyDescent="0.2">
      <c r="A106" s="5">
        <v>112674403</v>
      </c>
      <c r="B106" s="5" t="s">
        <v>552</v>
      </c>
      <c r="C106" s="5" t="s">
        <v>547</v>
      </c>
      <c r="D106" s="3">
        <v>4088.913</v>
      </c>
      <c r="E106" s="11">
        <v>1930060.21</v>
      </c>
      <c r="F106" s="11">
        <v>2670154.08</v>
      </c>
      <c r="G106" s="11">
        <f t="shared" si="5"/>
        <v>740093.87000000011</v>
      </c>
      <c r="H106" s="19">
        <f t="shared" si="8"/>
        <v>688287.29910000018</v>
      </c>
      <c r="I106" s="15">
        <f t="shared" si="9"/>
        <v>614277.91210000007</v>
      </c>
    </row>
    <row r="107" spans="1:9" x14ac:dyDescent="0.2">
      <c r="A107" s="5">
        <v>103021252</v>
      </c>
      <c r="B107" s="5" t="s">
        <v>13</v>
      </c>
      <c r="C107" s="5" t="s">
        <v>10</v>
      </c>
      <c r="D107" s="3">
        <v>4083.0050000000001</v>
      </c>
      <c r="E107" s="11">
        <v>495149.89</v>
      </c>
      <c r="F107" s="11">
        <v>1622256.11</v>
      </c>
      <c r="G107" s="11">
        <f t="shared" si="5"/>
        <v>1127106.2200000002</v>
      </c>
      <c r="H107" s="19">
        <f t="shared" si="8"/>
        <v>1048208.7846000002</v>
      </c>
      <c r="I107" s="15">
        <f t="shared" si="9"/>
        <v>935498.16260000016</v>
      </c>
    </row>
    <row r="108" spans="1:9" x14ac:dyDescent="0.2">
      <c r="A108" s="5">
        <v>112676703</v>
      </c>
      <c r="B108" s="5" t="s">
        <v>558</v>
      </c>
      <c r="C108" s="5" t="s">
        <v>547</v>
      </c>
      <c r="D108" s="3">
        <v>4075.431</v>
      </c>
      <c r="E108" s="11">
        <v>1251925.33</v>
      </c>
      <c r="F108" s="11">
        <v>1111266.5</v>
      </c>
      <c r="G108" s="11">
        <f t="shared" si="5"/>
        <v>-140658.83000000007</v>
      </c>
      <c r="H108" s="19">
        <f t="shared" si="8"/>
        <v>-130812.71190000008</v>
      </c>
      <c r="I108" s="15">
        <f t="shared" si="9"/>
        <v>-116746.82890000005</v>
      </c>
    </row>
    <row r="109" spans="1:9" x14ac:dyDescent="0.2">
      <c r="A109" s="5">
        <v>103029203</v>
      </c>
      <c r="B109" s="5" t="s">
        <v>46</v>
      </c>
      <c r="C109" s="5" t="s">
        <v>10</v>
      </c>
      <c r="D109" s="3">
        <v>4071.6889999999999</v>
      </c>
      <c r="E109" s="11">
        <v>348711.91000000003</v>
      </c>
      <c r="F109" s="11">
        <v>347204.28</v>
      </c>
      <c r="G109" s="11">
        <f t="shared" si="5"/>
        <v>-1507.6300000000047</v>
      </c>
      <c r="H109" s="19">
        <f t="shared" si="8"/>
        <v>-1402.0959000000043</v>
      </c>
      <c r="I109" s="15">
        <f t="shared" si="9"/>
        <v>-1251.3329000000037</v>
      </c>
    </row>
    <row r="110" spans="1:9" x14ac:dyDescent="0.2">
      <c r="A110" s="5">
        <v>103026343</v>
      </c>
      <c r="B110" s="5" t="s">
        <v>30</v>
      </c>
      <c r="C110" s="5" t="s">
        <v>10</v>
      </c>
      <c r="D110" s="3">
        <v>4068.6379999999999</v>
      </c>
      <c r="E110" s="11">
        <v>1501039.0899999999</v>
      </c>
      <c r="F110" s="11">
        <v>2106040.9000000004</v>
      </c>
      <c r="G110" s="11">
        <f t="shared" si="5"/>
        <v>605001.81000000052</v>
      </c>
      <c r="H110" s="19">
        <f t="shared" si="8"/>
        <v>562651.6833000005</v>
      </c>
      <c r="I110" s="15">
        <f t="shared" si="9"/>
        <v>502151.5023000004</v>
      </c>
    </row>
    <row r="111" spans="1:9" x14ac:dyDescent="0.2">
      <c r="A111" s="5">
        <v>103028302</v>
      </c>
      <c r="B111" s="5" t="s">
        <v>41</v>
      </c>
      <c r="C111" s="5" t="s">
        <v>10</v>
      </c>
      <c r="D111" s="3">
        <v>4049.4389999999999</v>
      </c>
      <c r="E111" s="11">
        <v>1523202.15</v>
      </c>
      <c r="F111" s="11">
        <v>2310543.2999999998</v>
      </c>
      <c r="G111" s="11">
        <f t="shared" si="5"/>
        <v>787341.14999999991</v>
      </c>
      <c r="H111" s="19">
        <f t="shared" si="8"/>
        <v>732227.26949999994</v>
      </c>
      <c r="I111" s="15">
        <f t="shared" si="9"/>
        <v>653493.15449999995</v>
      </c>
    </row>
    <row r="112" spans="1:9" x14ac:dyDescent="0.2">
      <c r="A112" s="5">
        <v>125237903</v>
      </c>
      <c r="B112" s="5" t="s">
        <v>232</v>
      </c>
      <c r="C112" s="5" t="s">
        <v>223</v>
      </c>
      <c r="D112" s="3">
        <v>4028.3739999999998</v>
      </c>
      <c r="E112" s="11">
        <v>770307.53</v>
      </c>
      <c r="F112" s="11">
        <v>1280203.4000000001</v>
      </c>
      <c r="G112" s="11">
        <f t="shared" si="5"/>
        <v>509895.87000000011</v>
      </c>
      <c r="H112" s="19">
        <f t="shared" si="8"/>
        <v>474203.15910000011</v>
      </c>
      <c r="I112" s="15">
        <f t="shared" si="9"/>
        <v>423213.57210000005</v>
      </c>
    </row>
    <row r="113" spans="1:9" x14ac:dyDescent="0.2">
      <c r="A113" s="5">
        <v>112011603</v>
      </c>
      <c r="B113" s="5" t="s">
        <v>4</v>
      </c>
      <c r="C113" s="5" t="s">
        <v>3</v>
      </c>
      <c r="D113" s="3">
        <v>4004.73</v>
      </c>
      <c r="E113" s="11">
        <v>1341163.04</v>
      </c>
      <c r="F113" s="11">
        <v>2952633.24</v>
      </c>
      <c r="G113" s="11">
        <f t="shared" si="5"/>
        <v>1611470.2000000002</v>
      </c>
      <c r="H113" s="19">
        <f t="shared" si="8"/>
        <v>1498667.2860000003</v>
      </c>
      <c r="I113" s="15">
        <f t="shared" si="9"/>
        <v>1337520.2660000001</v>
      </c>
    </row>
    <row r="114" spans="1:9" x14ac:dyDescent="0.2">
      <c r="A114" s="5">
        <v>123468303</v>
      </c>
      <c r="B114" s="5" t="s">
        <v>417</v>
      </c>
      <c r="C114" s="5" t="s">
        <v>401</v>
      </c>
      <c r="D114" s="3">
        <v>4003.54</v>
      </c>
      <c r="E114" s="11">
        <v>318580.99</v>
      </c>
      <c r="F114" s="11">
        <v>1100469.3999999999</v>
      </c>
      <c r="G114" s="11">
        <f t="shared" si="5"/>
        <v>781888.40999999992</v>
      </c>
      <c r="H114" s="19">
        <f t="shared" si="8"/>
        <v>727156.22129999998</v>
      </c>
      <c r="I114" s="15">
        <f t="shared" si="9"/>
        <v>648967.38029999984</v>
      </c>
    </row>
    <row r="115" spans="1:9" x14ac:dyDescent="0.2">
      <c r="A115" s="5">
        <v>124158503</v>
      </c>
      <c r="B115" s="5" t="s">
        <v>170</v>
      </c>
      <c r="C115" s="5" t="s">
        <v>161</v>
      </c>
      <c r="D115" s="3">
        <v>3996.7089999999998</v>
      </c>
      <c r="E115" s="11">
        <v>896722.04</v>
      </c>
      <c r="F115" s="11">
        <v>893607.58000000007</v>
      </c>
      <c r="G115" s="11">
        <f t="shared" si="5"/>
        <v>-3114.4599999999627</v>
      </c>
      <c r="H115" s="19">
        <f t="shared" si="8"/>
        <v>-2896.4477999999654</v>
      </c>
      <c r="I115" s="15">
        <f t="shared" si="9"/>
        <v>-2585.0017999999691</v>
      </c>
    </row>
    <row r="116" spans="1:9" x14ac:dyDescent="0.2">
      <c r="A116" s="5">
        <v>124156703</v>
      </c>
      <c r="B116" s="5" t="s">
        <v>168</v>
      </c>
      <c r="C116" s="5" t="s">
        <v>161</v>
      </c>
      <c r="D116" s="3">
        <v>3989.4319999999998</v>
      </c>
      <c r="E116" s="11">
        <v>1387449.79</v>
      </c>
      <c r="F116" s="11">
        <v>1904692.6400000001</v>
      </c>
      <c r="G116" s="11">
        <f t="shared" si="5"/>
        <v>517242.85000000009</v>
      </c>
      <c r="H116" s="19">
        <f t="shared" si="8"/>
        <v>481035.85050000012</v>
      </c>
      <c r="I116" s="15">
        <f t="shared" si="9"/>
        <v>429311.56550000008</v>
      </c>
    </row>
    <row r="117" spans="1:9" x14ac:dyDescent="0.2">
      <c r="A117" s="5">
        <v>113369003</v>
      </c>
      <c r="B117" s="5" t="s">
        <v>326</v>
      </c>
      <c r="C117" s="5" t="s">
        <v>311</v>
      </c>
      <c r="D117" s="3">
        <v>3984.9029999999998</v>
      </c>
      <c r="E117" s="11">
        <v>696058.31</v>
      </c>
      <c r="F117" s="11">
        <v>1846136.04</v>
      </c>
      <c r="G117" s="11">
        <f t="shared" si="5"/>
        <v>1150077.73</v>
      </c>
      <c r="H117" s="19">
        <f t="shared" si="8"/>
        <v>1069572.2889</v>
      </c>
      <c r="I117" s="15">
        <f t="shared" si="9"/>
        <v>954564.51589999988</v>
      </c>
    </row>
    <row r="118" spans="1:9" x14ac:dyDescent="0.2">
      <c r="A118" s="5">
        <v>107657103</v>
      </c>
      <c r="B118" s="5" t="s">
        <v>540</v>
      </c>
      <c r="C118" s="5" t="s">
        <v>526</v>
      </c>
      <c r="D118" s="3">
        <v>3956.6979999999999</v>
      </c>
      <c r="E118" s="11">
        <v>1703106.17</v>
      </c>
      <c r="F118" s="11">
        <v>2080307.53</v>
      </c>
      <c r="G118" s="11">
        <f t="shared" si="5"/>
        <v>377201.3600000001</v>
      </c>
      <c r="H118" s="19">
        <f t="shared" si="8"/>
        <v>350797.26480000012</v>
      </c>
      <c r="I118" s="15">
        <f t="shared" si="9"/>
        <v>313077.12880000006</v>
      </c>
    </row>
    <row r="119" spans="1:9" x14ac:dyDescent="0.2">
      <c r="A119" s="5">
        <v>101636503</v>
      </c>
      <c r="B119" s="5" t="s">
        <v>518</v>
      </c>
      <c r="C119" s="5" t="s">
        <v>509</v>
      </c>
      <c r="D119" s="3">
        <v>3945.82</v>
      </c>
      <c r="E119" s="11">
        <v>560304.92000000004</v>
      </c>
      <c r="F119" s="11">
        <v>667038.53</v>
      </c>
      <c r="G119" s="11">
        <f t="shared" si="5"/>
        <v>106733.60999999999</v>
      </c>
      <c r="H119" s="19">
        <f t="shared" si="8"/>
        <v>99262.257299999997</v>
      </c>
      <c r="I119" s="15">
        <f t="shared" si="9"/>
        <v>88588.896299999979</v>
      </c>
    </row>
    <row r="120" spans="1:9" x14ac:dyDescent="0.2">
      <c r="A120" s="5">
        <v>114062003</v>
      </c>
      <c r="B120" s="5" t="s">
        <v>84</v>
      </c>
      <c r="C120" s="5" t="s">
        <v>79</v>
      </c>
      <c r="D120" s="3">
        <v>3943.297</v>
      </c>
      <c r="E120" s="11">
        <v>1294004.1099999999</v>
      </c>
      <c r="F120" s="11">
        <v>1973356.19</v>
      </c>
      <c r="G120" s="11">
        <f t="shared" si="5"/>
        <v>679352.08000000007</v>
      </c>
      <c r="H120" s="19">
        <f t="shared" si="8"/>
        <v>631797.43440000014</v>
      </c>
      <c r="I120" s="15">
        <f t="shared" si="9"/>
        <v>563862.22640000004</v>
      </c>
    </row>
    <row r="121" spans="1:9" x14ac:dyDescent="0.2">
      <c r="A121" s="5">
        <v>103026002</v>
      </c>
      <c r="B121" s="5" t="s">
        <v>28</v>
      </c>
      <c r="C121" s="5" t="s">
        <v>10</v>
      </c>
      <c r="D121" s="3">
        <v>3827.998</v>
      </c>
      <c r="E121" s="11">
        <v>1226921</v>
      </c>
      <c r="F121" s="11">
        <v>1803670</v>
      </c>
      <c r="G121" s="11">
        <f t="shared" si="5"/>
        <v>576749</v>
      </c>
      <c r="H121" s="19">
        <f t="shared" si="8"/>
        <v>536376.57000000007</v>
      </c>
      <c r="I121" s="15">
        <f t="shared" si="9"/>
        <v>478701.67</v>
      </c>
    </row>
    <row r="122" spans="1:9" x14ac:dyDescent="0.2">
      <c r="A122" s="5">
        <v>113362403</v>
      </c>
      <c r="B122" s="5" t="s">
        <v>316</v>
      </c>
      <c r="C122" s="5" t="s">
        <v>311</v>
      </c>
      <c r="D122" s="3">
        <v>3814.0360000000001</v>
      </c>
      <c r="E122" s="11">
        <v>1035766.3699999999</v>
      </c>
      <c r="F122" s="11">
        <v>2279383.8199999998</v>
      </c>
      <c r="G122" s="11">
        <f t="shared" si="5"/>
        <v>1243617.45</v>
      </c>
      <c r="H122" s="19">
        <f t="shared" si="8"/>
        <v>1156564.2285</v>
      </c>
      <c r="I122" s="15">
        <f t="shared" si="9"/>
        <v>1032202.4834999999</v>
      </c>
    </row>
    <row r="123" spans="1:9" x14ac:dyDescent="0.2">
      <c r="A123" s="5">
        <v>115224003</v>
      </c>
      <c r="B123" s="5" t="s">
        <v>216</v>
      </c>
      <c r="C123" s="5" t="s">
        <v>212</v>
      </c>
      <c r="D123" s="3">
        <v>3761.355</v>
      </c>
      <c r="E123" s="11">
        <v>1355193.29</v>
      </c>
      <c r="F123" s="11">
        <v>2149904.7000000002</v>
      </c>
      <c r="G123" s="11">
        <f t="shared" si="5"/>
        <v>794711.41000000015</v>
      </c>
      <c r="H123" s="19">
        <f t="shared" si="8"/>
        <v>739081.61130000022</v>
      </c>
      <c r="I123" s="15">
        <f t="shared" si="9"/>
        <v>659610.47030000004</v>
      </c>
    </row>
    <row r="124" spans="1:9" x14ac:dyDescent="0.2">
      <c r="A124" s="5">
        <v>125239603</v>
      </c>
      <c r="B124" s="5" t="s">
        <v>235</v>
      </c>
      <c r="C124" s="5" t="s">
        <v>223</v>
      </c>
      <c r="D124" s="3">
        <v>3752.8719999999998</v>
      </c>
      <c r="E124" s="11">
        <v>469420.18</v>
      </c>
      <c r="F124" s="11">
        <v>764523.41999999993</v>
      </c>
      <c r="G124" s="11">
        <f t="shared" si="5"/>
        <v>295103.23999999993</v>
      </c>
      <c r="H124" s="19">
        <f t="shared" si="8"/>
        <v>274446.01319999993</v>
      </c>
      <c r="I124" s="15">
        <f t="shared" si="9"/>
        <v>244935.68919999994</v>
      </c>
    </row>
    <row r="125" spans="1:9" x14ac:dyDescent="0.2">
      <c r="A125" s="5">
        <v>107653102</v>
      </c>
      <c r="B125" s="5" t="s">
        <v>530</v>
      </c>
      <c r="C125" s="5" t="s">
        <v>526</v>
      </c>
      <c r="D125" s="3">
        <v>3688.857</v>
      </c>
      <c r="E125" s="11">
        <v>835731.34</v>
      </c>
      <c r="F125" s="11">
        <v>1182891.25</v>
      </c>
      <c r="G125" s="11">
        <f t="shared" si="5"/>
        <v>347159.91000000003</v>
      </c>
      <c r="H125" s="19">
        <f t="shared" si="8"/>
        <v>322858.71630000003</v>
      </c>
      <c r="I125" s="15">
        <f t="shared" si="9"/>
        <v>288142.72529999999</v>
      </c>
    </row>
    <row r="126" spans="1:9" x14ac:dyDescent="0.2">
      <c r="A126" s="5">
        <v>112671803</v>
      </c>
      <c r="B126" s="5" t="s">
        <v>549</v>
      </c>
      <c r="C126" s="5" t="s">
        <v>547</v>
      </c>
      <c r="D126" s="3">
        <v>3686.951</v>
      </c>
      <c r="E126" s="11">
        <v>1629312.4100000001</v>
      </c>
      <c r="F126" s="11">
        <v>2670013.7999999998</v>
      </c>
      <c r="G126" s="11">
        <f t="shared" si="5"/>
        <v>1040701.3899999997</v>
      </c>
      <c r="H126" s="19">
        <f t="shared" si="8"/>
        <v>967852.29269999976</v>
      </c>
      <c r="I126" s="15">
        <f t="shared" si="9"/>
        <v>863782.15369999968</v>
      </c>
    </row>
    <row r="127" spans="1:9" x14ac:dyDescent="0.2">
      <c r="A127" s="5">
        <v>113385303</v>
      </c>
      <c r="B127" s="5" t="s">
        <v>342</v>
      </c>
      <c r="C127" s="5" t="s">
        <v>337</v>
      </c>
      <c r="D127" s="3">
        <v>3678.279</v>
      </c>
      <c r="E127" s="11">
        <v>1328226.3799999999</v>
      </c>
      <c r="F127" s="11">
        <v>1971355.4</v>
      </c>
      <c r="G127" s="11">
        <f t="shared" si="5"/>
        <v>643129.02</v>
      </c>
      <c r="H127" s="19">
        <f t="shared" si="8"/>
        <v>598109.98860000004</v>
      </c>
      <c r="I127" s="15">
        <f t="shared" si="9"/>
        <v>533797.08660000004</v>
      </c>
    </row>
    <row r="128" spans="1:9" x14ac:dyDescent="0.2">
      <c r="A128" s="5">
        <v>103027503</v>
      </c>
      <c r="B128" s="5" t="s">
        <v>38</v>
      </c>
      <c r="C128" s="5" t="s">
        <v>10</v>
      </c>
      <c r="D128" s="3">
        <v>3665.902</v>
      </c>
      <c r="E128" s="11">
        <v>991886.44</v>
      </c>
      <c r="F128" s="11">
        <v>1262147.8400000001</v>
      </c>
      <c r="G128" s="11">
        <f t="shared" si="5"/>
        <v>270261.40000000014</v>
      </c>
      <c r="H128" s="19">
        <f t="shared" si="8"/>
        <v>251343.10200000013</v>
      </c>
      <c r="I128" s="15">
        <f t="shared" si="9"/>
        <v>224316.96200000012</v>
      </c>
    </row>
    <row r="129" spans="1:9" x14ac:dyDescent="0.2">
      <c r="A129" s="5">
        <v>125235502</v>
      </c>
      <c r="B129" s="5" t="s">
        <v>228</v>
      </c>
      <c r="C129" s="5" t="s">
        <v>223</v>
      </c>
      <c r="D129" s="3">
        <v>3665.6280000000002</v>
      </c>
      <c r="E129" s="11">
        <v>701221.47</v>
      </c>
      <c r="F129" s="11">
        <v>936035.91</v>
      </c>
      <c r="G129" s="11">
        <f t="shared" si="5"/>
        <v>234814.44000000006</v>
      </c>
      <c r="H129" s="19">
        <f t="shared" si="8"/>
        <v>218377.42920000007</v>
      </c>
      <c r="I129" s="15">
        <f t="shared" si="9"/>
        <v>194895.98520000005</v>
      </c>
    </row>
    <row r="130" spans="1:9" x14ac:dyDescent="0.2">
      <c r="A130" s="5">
        <v>125237603</v>
      </c>
      <c r="B130" s="5" t="s">
        <v>230</v>
      </c>
      <c r="C130" s="5" t="s">
        <v>223</v>
      </c>
      <c r="D130" s="3">
        <v>3665.3850000000002</v>
      </c>
      <c r="E130" s="11">
        <v>80240.679999999993</v>
      </c>
      <c r="F130" s="11">
        <v>237368.5</v>
      </c>
      <c r="G130" s="11">
        <f t="shared" ref="G130:G193" si="10">F130-E130</f>
        <v>157127.82</v>
      </c>
      <c r="H130" s="19">
        <f t="shared" si="8"/>
        <v>146128.8726</v>
      </c>
      <c r="I130" s="15">
        <f t="shared" si="9"/>
        <v>130416.0906</v>
      </c>
    </row>
    <row r="131" spans="1:9" x14ac:dyDescent="0.2">
      <c r="A131" s="5">
        <v>106172003</v>
      </c>
      <c r="B131" s="5" t="s">
        <v>183</v>
      </c>
      <c r="C131" s="5" t="s">
        <v>181</v>
      </c>
      <c r="D131" s="3">
        <v>3650.75</v>
      </c>
      <c r="E131" s="11">
        <v>872408.31</v>
      </c>
      <c r="F131" s="11">
        <v>1410101.67</v>
      </c>
      <c r="G131" s="11">
        <f t="shared" si="10"/>
        <v>537693.35999999987</v>
      </c>
      <c r="H131" s="19">
        <f t="shared" si="8"/>
        <v>500054.82479999989</v>
      </c>
      <c r="I131" s="15">
        <f t="shared" si="9"/>
        <v>446285.48879999988</v>
      </c>
    </row>
    <row r="132" spans="1:9" x14ac:dyDescent="0.2">
      <c r="A132" s="5">
        <v>103024102</v>
      </c>
      <c r="B132" s="5" t="s">
        <v>24</v>
      </c>
      <c r="C132" s="5" t="s">
        <v>10</v>
      </c>
      <c r="D132" s="3">
        <v>3618.5529999999999</v>
      </c>
      <c r="E132" s="11">
        <v>1467790.63</v>
      </c>
      <c r="F132" s="11">
        <v>1664637.26</v>
      </c>
      <c r="G132" s="11">
        <f t="shared" si="10"/>
        <v>196846.63000000012</v>
      </c>
      <c r="H132" s="19">
        <f t="shared" si="8"/>
        <v>183067.36590000012</v>
      </c>
      <c r="I132" s="15">
        <f t="shared" si="9"/>
        <v>163382.70290000009</v>
      </c>
    </row>
    <row r="133" spans="1:9" x14ac:dyDescent="0.2">
      <c r="A133" s="5">
        <v>107654403</v>
      </c>
      <c r="B133" s="5" t="s">
        <v>534</v>
      </c>
      <c r="C133" s="5" t="s">
        <v>526</v>
      </c>
      <c r="D133" s="3">
        <v>3615.9520000000002</v>
      </c>
      <c r="E133" s="11">
        <v>1420374.28</v>
      </c>
      <c r="F133" s="11">
        <v>2188885.96</v>
      </c>
      <c r="G133" s="11">
        <f t="shared" si="10"/>
        <v>768511.67999999993</v>
      </c>
      <c r="H133" s="19">
        <f t="shared" si="8"/>
        <v>714715.86239999998</v>
      </c>
      <c r="I133" s="15">
        <f t="shared" si="9"/>
        <v>637864.69439999992</v>
      </c>
    </row>
    <row r="134" spans="1:9" x14ac:dyDescent="0.2">
      <c r="A134" s="5">
        <v>115221753</v>
      </c>
      <c r="B134" s="5" t="s">
        <v>213</v>
      </c>
      <c r="C134" s="5" t="s">
        <v>212</v>
      </c>
      <c r="D134" s="3">
        <v>3552.627</v>
      </c>
      <c r="E134" s="11">
        <v>518330.16</v>
      </c>
      <c r="F134" s="11">
        <v>1698489.43</v>
      </c>
      <c r="G134" s="11">
        <f t="shared" si="10"/>
        <v>1180159.27</v>
      </c>
      <c r="H134" s="19">
        <f t="shared" ref="H134:H148" si="11">(G134*0.93)</f>
        <v>1097548.1211000001</v>
      </c>
      <c r="I134" s="15">
        <f t="shared" ref="I134:I148" si="12">(G134*0.83)</f>
        <v>979532.19409999996</v>
      </c>
    </row>
    <row r="135" spans="1:9" x14ac:dyDescent="0.2">
      <c r="A135" s="5">
        <v>119350303</v>
      </c>
      <c r="B135" s="5" t="s">
        <v>299</v>
      </c>
      <c r="C135" s="5" t="s">
        <v>300</v>
      </c>
      <c r="D135" s="3">
        <v>3533.1039999999998</v>
      </c>
      <c r="E135" s="11">
        <v>703212.09</v>
      </c>
      <c r="F135" s="11">
        <v>1708940.8599999999</v>
      </c>
      <c r="G135" s="11">
        <f t="shared" si="10"/>
        <v>1005728.7699999999</v>
      </c>
      <c r="H135" s="19">
        <f t="shared" si="11"/>
        <v>935327.7561</v>
      </c>
      <c r="I135" s="15">
        <f t="shared" si="12"/>
        <v>834754.8790999999</v>
      </c>
    </row>
    <row r="136" spans="1:9" x14ac:dyDescent="0.2">
      <c r="A136" s="5">
        <v>115218003</v>
      </c>
      <c r="B136" s="5" t="s">
        <v>209</v>
      </c>
      <c r="C136" s="5" t="s">
        <v>203</v>
      </c>
      <c r="D136" s="3">
        <v>3498.0309999999999</v>
      </c>
      <c r="E136" s="11">
        <v>1058733.3399999999</v>
      </c>
      <c r="F136" s="11">
        <v>2353762.5700000003</v>
      </c>
      <c r="G136" s="11">
        <f t="shared" si="10"/>
        <v>1295029.2300000004</v>
      </c>
      <c r="H136" s="19">
        <f t="shared" si="11"/>
        <v>1204377.1839000005</v>
      </c>
      <c r="I136" s="15">
        <f t="shared" si="12"/>
        <v>1074874.2609000003</v>
      </c>
    </row>
    <row r="137" spans="1:9" x14ac:dyDescent="0.2">
      <c r="A137" s="5">
        <v>104105003</v>
      </c>
      <c r="B137" s="5" t="s">
        <v>130</v>
      </c>
      <c r="C137" s="5" t="s">
        <v>128</v>
      </c>
      <c r="D137" s="3">
        <v>3497.2919999999999</v>
      </c>
      <c r="E137" s="11">
        <v>1123885.1299999999</v>
      </c>
      <c r="F137" s="11">
        <v>1854278.42</v>
      </c>
      <c r="G137" s="11">
        <f t="shared" si="10"/>
        <v>730393.29</v>
      </c>
      <c r="H137" s="19">
        <f t="shared" si="11"/>
        <v>679265.75970000005</v>
      </c>
      <c r="I137" s="15">
        <f t="shared" si="12"/>
        <v>606226.43070000003</v>
      </c>
    </row>
    <row r="138" spans="1:9" x14ac:dyDescent="0.2">
      <c r="A138" s="5">
        <v>105201352</v>
      </c>
      <c r="B138" s="5" t="s">
        <v>200</v>
      </c>
      <c r="C138" s="5" t="s">
        <v>199</v>
      </c>
      <c r="D138" s="3">
        <v>3453.6410000000001</v>
      </c>
      <c r="E138" s="11">
        <v>1903840.48</v>
      </c>
      <c r="F138" s="11">
        <v>3759558.99</v>
      </c>
      <c r="G138" s="11">
        <f t="shared" si="10"/>
        <v>1855718.5100000002</v>
      </c>
      <c r="H138" s="19">
        <f t="shared" si="11"/>
        <v>1725818.2143000003</v>
      </c>
      <c r="I138" s="15">
        <f t="shared" si="12"/>
        <v>1540246.3633000001</v>
      </c>
    </row>
    <row r="139" spans="1:9" x14ac:dyDescent="0.2">
      <c r="A139" s="5">
        <v>125236903</v>
      </c>
      <c r="B139" s="5" t="s">
        <v>229</v>
      </c>
      <c r="C139" s="5" t="s">
        <v>223</v>
      </c>
      <c r="D139" s="3">
        <v>3444.085</v>
      </c>
      <c r="E139" s="11">
        <v>489040.64000000001</v>
      </c>
      <c r="F139" s="11">
        <v>586280.02</v>
      </c>
      <c r="G139" s="11">
        <f t="shared" si="10"/>
        <v>97239.38</v>
      </c>
      <c r="H139" s="19">
        <f t="shared" si="11"/>
        <v>90432.623400000011</v>
      </c>
      <c r="I139" s="15">
        <f t="shared" si="12"/>
        <v>80708.685400000002</v>
      </c>
    </row>
    <row r="140" spans="1:9" x14ac:dyDescent="0.2">
      <c r="A140" s="5">
        <v>103028703</v>
      </c>
      <c r="B140" s="5" t="s">
        <v>43</v>
      </c>
      <c r="C140" s="5" t="s">
        <v>10</v>
      </c>
      <c r="D140" s="3">
        <v>3433.2849999999999</v>
      </c>
      <c r="E140" s="11">
        <v>529563.24</v>
      </c>
      <c r="F140" s="11">
        <v>543334.24</v>
      </c>
      <c r="G140" s="11">
        <f t="shared" si="10"/>
        <v>13771</v>
      </c>
      <c r="H140" s="19">
        <f t="shared" si="11"/>
        <v>12807.03</v>
      </c>
      <c r="I140" s="15">
        <f t="shared" si="12"/>
        <v>11429.93</v>
      </c>
    </row>
    <row r="141" spans="1:9" x14ac:dyDescent="0.2">
      <c r="A141" s="5">
        <v>103021752</v>
      </c>
      <c r="B141" s="5" t="s">
        <v>16</v>
      </c>
      <c r="C141" s="5" t="s">
        <v>10</v>
      </c>
      <c r="D141" s="3">
        <v>3390.0309999999999</v>
      </c>
      <c r="E141" s="11">
        <v>580188.61</v>
      </c>
      <c r="F141" s="11">
        <v>807154.62000000011</v>
      </c>
      <c r="G141" s="11">
        <f t="shared" si="10"/>
        <v>226966.01000000013</v>
      </c>
      <c r="H141" s="19">
        <f t="shared" si="11"/>
        <v>211078.38930000013</v>
      </c>
      <c r="I141" s="15">
        <f t="shared" si="12"/>
        <v>188381.7883000001</v>
      </c>
    </row>
    <row r="142" spans="1:9" x14ac:dyDescent="0.2">
      <c r="A142" s="5">
        <v>123468603</v>
      </c>
      <c r="B142" s="5" t="s">
        <v>420</v>
      </c>
      <c r="C142" s="5" t="s">
        <v>401</v>
      </c>
      <c r="D142" s="3">
        <v>3383.4229999999998</v>
      </c>
      <c r="E142" s="11">
        <v>1216652.06</v>
      </c>
      <c r="F142" s="11">
        <v>2734879.01</v>
      </c>
      <c r="G142" s="11">
        <f t="shared" si="10"/>
        <v>1518226.9499999997</v>
      </c>
      <c r="H142" s="19">
        <f t="shared" si="11"/>
        <v>1411951.0634999997</v>
      </c>
      <c r="I142" s="15">
        <f t="shared" si="12"/>
        <v>1260128.3684999996</v>
      </c>
    </row>
    <row r="143" spans="1:9" x14ac:dyDescent="0.2">
      <c r="A143" s="5">
        <v>123466403</v>
      </c>
      <c r="B143" s="5" t="s">
        <v>413</v>
      </c>
      <c r="C143" s="5" t="s">
        <v>401</v>
      </c>
      <c r="D143" s="3">
        <v>3374.3539999999998</v>
      </c>
      <c r="E143" s="11">
        <v>2469288.7000000002</v>
      </c>
      <c r="F143" s="11">
        <v>2608931.91</v>
      </c>
      <c r="G143" s="11">
        <f t="shared" si="10"/>
        <v>139643.20999999996</v>
      </c>
      <c r="H143" s="19">
        <f t="shared" si="11"/>
        <v>129868.18529999997</v>
      </c>
      <c r="I143" s="15">
        <f t="shared" si="12"/>
        <v>115903.86429999996</v>
      </c>
    </row>
    <row r="144" spans="1:9" x14ac:dyDescent="0.2">
      <c r="A144" s="5">
        <v>101638003</v>
      </c>
      <c r="B144" s="5" t="s">
        <v>520</v>
      </c>
      <c r="C144" s="5" t="s">
        <v>509</v>
      </c>
      <c r="D144" s="3">
        <v>3360.12</v>
      </c>
      <c r="E144" s="11">
        <v>1143904.1399999999</v>
      </c>
      <c r="F144" s="11">
        <v>1197705.5</v>
      </c>
      <c r="G144" s="11">
        <f t="shared" si="10"/>
        <v>53801.360000000102</v>
      </c>
      <c r="H144" s="19">
        <f t="shared" si="11"/>
        <v>50035.264800000099</v>
      </c>
      <c r="I144" s="15">
        <f t="shared" si="12"/>
        <v>44655.128800000086</v>
      </c>
    </row>
    <row r="145" spans="1:9" x14ac:dyDescent="0.2">
      <c r="A145" s="5">
        <v>103029403</v>
      </c>
      <c r="B145" s="5" t="s">
        <v>47</v>
      </c>
      <c r="C145" s="5" t="s">
        <v>10</v>
      </c>
      <c r="D145" s="3">
        <v>3356.78</v>
      </c>
      <c r="E145" s="11">
        <v>401581.13</v>
      </c>
      <c r="F145" s="11">
        <v>833740.33000000007</v>
      </c>
      <c r="G145" s="11">
        <f t="shared" si="10"/>
        <v>432159.20000000007</v>
      </c>
      <c r="H145" s="19">
        <f t="shared" si="11"/>
        <v>401908.0560000001</v>
      </c>
      <c r="I145" s="15">
        <f t="shared" si="12"/>
        <v>358692.13600000006</v>
      </c>
    </row>
    <row r="146" spans="1:9" x14ac:dyDescent="0.2">
      <c r="A146" s="5">
        <v>104375302</v>
      </c>
      <c r="B146" s="5" t="s">
        <v>332</v>
      </c>
      <c r="C146" s="5" t="s">
        <v>328</v>
      </c>
      <c r="D146" s="3">
        <v>3343.9749999999999</v>
      </c>
      <c r="E146" s="11">
        <v>1474224.62</v>
      </c>
      <c r="F146" s="11">
        <v>2179334.04</v>
      </c>
      <c r="G146" s="11">
        <f t="shared" si="10"/>
        <v>705109.41999999993</v>
      </c>
      <c r="H146" s="19">
        <f t="shared" si="11"/>
        <v>655751.76059999992</v>
      </c>
      <c r="I146" s="15">
        <f t="shared" si="12"/>
        <v>585240.81859999988</v>
      </c>
    </row>
    <row r="147" spans="1:9" x14ac:dyDescent="0.2">
      <c r="A147" s="5">
        <v>107652603</v>
      </c>
      <c r="B147" s="5" t="s">
        <v>529</v>
      </c>
      <c r="C147" s="5" t="s">
        <v>526</v>
      </c>
      <c r="D147" s="3">
        <v>3343.3690000000001</v>
      </c>
      <c r="E147" s="11">
        <v>831726.60000000009</v>
      </c>
      <c r="F147" s="11">
        <v>1082360.81</v>
      </c>
      <c r="G147" s="11">
        <f t="shared" si="10"/>
        <v>250634.20999999996</v>
      </c>
      <c r="H147" s="19">
        <f t="shared" si="11"/>
        <v>233089.81529999999</v>
      </c>
      <c r="I147" s="15">
        <f t="shared" si="12"/>
        <v>208026.39429999996</v>
      </c>
    </row>
    <row r="148" spans="1:9" x14ac:dyDescent="0.2">
      <c r="A148" s="5">
        <v>125235103</v>
      </c>
      <c r="B148" s="5" t="s">
        <v>227</v>
      </c>
      <c r="C148" s="5" t="s">
        <v>223</v>
      </c>
      <c r="D148" s="3">
        <v>3341.6390000000001</v>
      </c>
      <c r="E148" s="11">
        <v>595585.15</v>
      </c>
      <c r="F148" s="11">
        <v>993818.15</v>
      </c>
      <c r="G148" s="11">
        <f t="shared" si="10"/>
        <v>398233</v>
      </c>
      <c r="H148" s="19">
        <f t="shared" si="11"/>
        <v>370356.69</v>
      </c>
      <c r="I148" s="15">
        <f t="shared" si="12"/>
        <v>330533.38999999996</v>
      </c>
    </row>
    <row r="149" spans="1:9" x14ac:dyDescent="0.2">
      <c r="A149" s="5">
        <v>123468503</v>
      </c>
      <c r="B149" s="5" t="s">
        <v>419</v>
      </c>
      <c r="C149" s="5" t="s">
        <v>401</v>
      </c>
      <c r="D149" s="4">
        <v>3302.77</v>
      </c>
      <c r="E149" s="11">
        <v>669805.29</v>
      </c>
      <c r="F149" s="11">
        <v>1331982.81</v>
      </c>
      <c r="G149" s="11">
        <f t="shared" si="10"/>
        <v>662177.52</v>
      </c>
      <c r="H149" s="18">
        <f t="shared" ref="H149:H212" si="13">(G149*0.97)</f>
        <v>642312.19440000004</v>
      </c>
      <c r="I149" s="15">
        <f t="shared" ref="I149:I212" si="14">(G149*0.94)</f>
        <v>622446.86879999994</v>
      </c>
    </row>
    <row r="150" spans="1:9" x14ac:dyDescent="0.2">
      <c r="A150" s="5">
        <v>115674603</v>
      </c>
      <c r="B150" s="5" t="s">
        <v>553</v>
      </c>
      <c r="C150" s="5" t="s">
        <v>547</v>
      </c>
      <c r="D150" s="4">
        <v>3298.0540000000001</v>
      </c>
      <c r="E150" s="11">
        <v>1034846.73</v>
      </c>
      <c r="F150" s="11">
        <v>1917807.93</v>
      </c>
      <c r="G150" s="11">
        <f t="shared" si="10"/>
        <v>882961.2</v>
      </c>
      <c r="H150" s="18">
        <f t="shared" si="13"/>
        <v>856472.36399999994</v>
      </c>
      <c r="I150" s="15">
        <f t="shared" si="14"/>
        <v>829983.52799999993</v>
      </c>
    </row>
    <row r="151" spans="1:9" x14ac:dyDescent="0.2">
      <c r="A151" s="5">
        <v>118406602</v>
      </c>
      <c r="B151" s="5" t="s">
        <v>361</v>
      </c>
      <c r="C151" s="5" t="s">
        <v>354</v>
      </c>
      <c r="D151" s="4">
        <v>3297.4119999999998</v>
      </c>
      <c r="E151" s="11">
        <v>1095012.57</v>
      </c>
      <c r="F151" s="11">
        <v>1657918.74</v>
      </c>
      <c r="G151" s="11">
        <f t="shared" si="10"/>
        <v>562906.16999999993</v>
      </c>
      <c r="H151" s="18">
        <f t="shared" si="13"/>
        <v>546018.98489999992</v>
      </c>
      <c r="I151" s="15">
        <f t="shared" si="14"/>
        <v>529131.79979999992</v>
      </c>
    </row>
    <row r="152" spans="1:9" x14ac:dyDescent="0.2">
      <c r="A152" s="5">
        <v>108073503</v>
      </c>
      <c r="B152" s="5" t="s">
        <v>101</v>
      </c>
      <c r="C152" s="5" t="s">
        <v>98</v>
      </c>
      <c r="D152" s="4">
        <v>3286.4540000000002</v>
      </c>
      <c r="E152" s="11">
        <v>884689.15999999992</v>
      </c>
      <c r="F152" s="11">
        <v>1583638.62</v>
      </c>
      <c r="G152" s="11">
        <f t="shared" si="10"/>
        <v>698949.4600000002</v>
      </c>
      <c r="H152" s="18">
        <f t="shared" si="13"/>
        <v>677980.97620000015</v>
      </c>
      <c r="I152" s="15">
        <f t="shared" si="14"/>
        <v>657012.4924000001</v>
      </c>
    </row>
    <row r="153" spans="1:9" x14ac:dyDescent="0.2">
      <c r="A153" s="5">
        <v>125231303</v>
      </c>
      <c r="B153" s="5" t="s">
        <v>224</v>
      </c>
      <c r="C153" s="5" t="s">
        <v>223</v>
      </c>
      <c r="D153" s="4">
        <v>3285.076</v>
      </c>
      <c r="E153" s="11">
        <v>1856584.1400000001</v>
      </c>
      <c r="F153" s="11">
        <v>2240433.0300000003</v>
      </c>
      <c r="G153" s="11">
        <f t="shared" si="10"/>
        <v>383848.89000000013</v>
      </c>
      <c r="H153" s="18">
        <f t="shared" si="13"/>
        <v>372333.42330000014</v>
      </c>
      <c r="I153" s="15">
        <f t="shared" si="14"/>
        <v>360817.95660000009</v>
      </c>
    </row>
    <row r="154" spans="1:9" x14ac:dyDescent="0.2">
      <c r="A154" s="5">
        <v>103029553</v>
      </c>
      <c r="B154" s="5" t="s">
        <v>48</v>
      </c>
      <c r="C154" s="5" t="s">
        <v>10</v>
      </c>
      <c r="D154" s="4">
        <v>3282.4119999999998</v>
      </c>
      <c r="E154" s="11">
        <v>387470.31999999995</v>
      </c>
      <c r="F154" s="11">
        <v>459542.67</v>
      </c>
      <c r="G154" s="11">
        <f t="shared" si="10"/>
        <v>72072.350000000035</v>
      </c>
      <c r="H154" s="18">
        <f t="shared" si="13"/>
        <v>69910.179500000027</v>
      </c>
      <c r="I154" s="15">
        <f t="shared" si="14"/>
        <v>67748.009000000035</v>
      </c>
    </row>
    <row r="155" spans="1:9" x14ac:dyDescent="0.2">
      <c r="A155" s="5">
        <v>121395703</v>
      </c>
      <c r="B155" s="5" t="s">
        <v>351</v>
      </c>
      <c r="C155" s="5" t="s">
        <v>344</v>
      </c>
      <c r="D155" s="4">
        <v>3258.1170000000002</v>
      </c>
      <c r="E155" s="11">
        <v>413306.27</v>
      </c>
      <c r="F155" s="11">
        <v>1393697.9300000002</v>
      </c>
      <c r="G155" s="11">
        <f t="shared" si="10"/>
        <v>980391.66000000015</v>
      </c>
      <c r="H155" s="18">
        <f t="shared" si="13"/>
        <v>950979.91020000016</v>
      </c>
      <c r="I155" s="15">
        <f t="shared" si="14"/>
        <v>921568.16040000005</v>
      </c>
    </row>
    <row r="156" spans="1:9" x14ac:dyDescent="0.2">
      <c r="A156" s="5">
        <v>123466303</v>
      </c>
      <c r="B156" s="5" t="s">
        <v>412</v>
      </c>
      <c r="C156" s="5" t="s">
        <v>401</v>
      </c>
      <c r="D156" s="4">
        <v>3253.5920000000001</v>
      </c>
      <c r="E156" s="11">
        <v>1254096</v>
      </c>
      <c r="F156" s="11">
        <v>2161547</v>
      </c>
      <c r="G156" s="11">
        <f t="shared" si="10"/>
        <v>907451</v>
      </c>
      <c r="H156" s="18">
        <f t="shared" si="13"/>
        <v>880227.47</v>
      </c>
      <c r="I156" s="15">
        <f t="shared" si="14"/>
        <v>853003.94</v>
      </c>
    </row>
    <row r="157" spans="1:9" x14ac:dyDescent="0.2">
      <c r="A157" s="5">
        <v>113367003</v>
      </c>
      <c r="B157" s="5" t="s">
        <v>325</v>
      </c>
      <c r="C157" s="5" t="s">
        <v>311</v>
      </c>
      <c r="D157" s="4">
        <v>3244.2350000000001</v>
      </c>
      <c r="E157" s="11">
        <v>970520.82000000007</v>
      </c>
      <c r="F157" s="11">
        <v>1298825.25</v>
      </c>
      <c r="G157" s="11">
        <f t="shared" si="10"/>
        <v>328304.42999999993</v>
      </c>
      <c r="H157" s="18">
        <f t="shared" si="13"/>
        <v>318455.29709999991</v>
      </c>
      <c r="I157" s="15">
        <f t="shared" si="14"/>
        <v>308606.16419999994</v>
      </c>
    </row>
    <row r="158" spans="1:9" x14ac:dyDescent="0.2">
      <c r="A158" s="5">
        <v>101260303</v>
      </c>
      <c r="B158" s="5" t="s">
        <v>255</v>
      </c>
      <c r="C158" s="5" t="s">
        <v>256</v>
      </c>
      <c r="D158" s="4">
        <v>3243.9679999999998</v>
      </c>
      <c r="E158" s="11">
        <v>1593876.72</v>
      </c>
      <c r="F158" s="11">
        <v>2272000.37</v>
      </c>
      <c r="G158" s="11">
        <f t="shared" si="10"/>
        <v>678123.65000000014</v>
      </c>
      <c r="H158" s="18">
        <f t="shared" si="13"/>
        <v>657779.94050000014</v>
      </c>
      <c r="I158" s="15">
        <f t="shared" si="14"/>
        <v>637436.23100000015</v>
      </c>
    </row>
    <row r="159" spans="1:9" x14ac:dyDescent="0.2">
      <c r="A159" s="5">
        <v>114061503</v>
      </c>
      <c r="B159" s="5" t="s">
        <v>83</v>
      </c>
      <c r="C159" s="5" t="s">
        <v>79</v>
      </c>
      <c r="D159" s="4">
        <v>3234.6370000000002</v>
      </c>
      <c r="E159" s="11">
        <v>1191799.3900000001</v>
      </c>
      <c r="F159" s="11">
        <v>2206660.2399999998</v>
      </c>
      <c r="G159" s="11">
        <f t="shared" si="10"/>
        <v>1014860.8499999996</v>
      </c>
      <c r="H159" s="18">
        <f t="shared" si="13"/>
        <v>984415.02449999959</v>
      </c>
      <c r="I159" s="15">
        <f t="shared" si="14"/>
        <v>953969.19899999956</v>
      </c>
    </row>
    <row r="160" spans="1:9" x14ac:dyDescent="0.2">
      <c r="A160" s="5">
        <v>115228303</v>
      </c>
      <c r="B160" s="5" t="s">
        <v>220</v>
      </c>
      <c r="C160" s="5" t="s">
        <v>212</v>
      </c>
      <c r="D160" s="4">
        <v>3230.1030000000001</v>
      </c>
      <c r="E160" s="11">
        <v>2461910.67</v>
      </c>
      <c r="F160" s="11">
        <v>3903765.51</v>
      </c>
      <c r="G160" s="11">
        <f t="shared" si="10"/>
        <v>1441854.8399999999</v>
      </c>
      <c r="H160" s="18">
        <f t="shared" si="13"/>
        <v>1398599.1947999997</v>
      </c>
      <c r="I160" s="15">
        <f t="shared" si="14"/>
        <v>1355343.5495999998</v>
      </c>
    </row>
    <row r="161" spans="1:9" x14ac:dyDescent="0.2">
      <c r="A161" s="5">
        <v>112679403</v>
      </c>
      <c r="B161" s="5" t="s">
        <v>562</v>
      </c>
      <c r="C161" s="5" t="s">
        <v>547</v>
      </c>
      <c r="D161" s="4">
        <v>3174.4560000000001</v>
      </c>
      <c r="E161" s="11">
        <v>1973960.85</v>
      </c>
      <c r="F161" s="11">
        <v>1843152.77</v>
      </c>
      <c r="G161" s="11">
        <f t="shared" si="10"/>
        <v>-130808.08000000007</v>
      </c>
      <c r="H161" s="18">
        <f t="shared" si="13"/>
        <v>-126883.83760000007</v>
      </c>
      <c r="I161" s="15">
        <f t="shared" si="14"/>
        <v>-122959.59520000007</v>
      </c>
    </row>
    <row r="162" spans="1:9" x14ac:dyDescent="0.2">
      <c r="A162" s="5">
        <v>112678503</v>
      </c>
      <c r="B162" s="5" t="s">
        <v>560</v>
      </c>
      <c r="C162" s="5" t="s">
        <v>547</v>
      </c>
      <c r="D162" s="4">
        <v>3156.4720000000002</v>
      </c>
      <c r="E162" s="11">
        <v>1170260</v>
      </c>
      <c r="F162" s="11">
        <v>2781774</v>
      </c>
      <c r="G162" s="11">
        <f t="shared" si="10"/>
        <v>1611514</v>
      </c>
      <c r="H162" s="18">
        <f t="shared" si="13"/>
        <v>1563168.5799999998</v>
      </c>
      <c r="I162" s="15">
        <f t="shared" si="14"/>
        <v>1514823.16</v>
      </c>
    </row>
    <row r="163" spans="1:9" x14ac:dyDescent="0.2">
      <c r="A163" s="5">
        <v>112013753</v>
      </c>
      <c r="B163" s="5" t="s">
        <v>6</v>
      </c>
      <c r="C163" s="5" t="s">
        <v>3</v>
      </c>
      <c r="D163" s="4">
        <v>3154.846</v>
      </c>
      <c r="E163" s="11">
        <v>1106277.0899999999</v>
      </c>
      <c r="F163" s="11">
        <v>1942592.67</v>
      </c>
      <c r="G163" s="11">
        <f t="shared" si="10"/>
        <v>836315.58000000007</v>
      </c>
      <c r="H163" s="18">
        <f t="shared" si="13"/>
        <v>811226.11259999999</v>
      </c>
      <c r="I163" s="15">
        <f t="shared" si="14"/>
        <v>786136.64520000003</v>
      </c>
    </row>
    <row r="164" spans="1:9" x14ac:dyDescent="0.2">
      <c r="A164" s="5">
        <v>114068103</v>
      </c>
      <c r="B164" s="5" t="s">
        <v>94</v>
      </c>
      <c r="C164" s="5" t="s">
        <v>79</v>
      </c>
      <c r="D164" s="4">
        <v>3136.8809999999999</v>
      </c>
      <c r="E164" s="11">
        <v>1723619.2600000002</v>
      </c>
      <c r="F164" s="11">
        <v>2955694.5999999996</v>
      </c>
      <c r="G164" s="11">
        <f t="shared" si="10"/>
        <v>1232075.3399999994</v>
      </c>
      <c r="H164" s="18">
        <f t="shared" si="13"/>
        <v>1195113.0797999995</v>
      </c>
      <c r="I164" s="15">
        <f t="shared" si="14"/>
        <v>1158150.8195999993</v>
      </c>
    </row>
    <row r="165" spans="1:9" x14ac:dyDescent="0.2">
      <c r="A165" s="5">
        <v>113361303</v>
      </c>
      <c r="B165" s="5" t="s">
        <v>310</v>
      </c>
      <c r="C165" s="5" t="s">
        <v>311</v>
      </c>
      <c r="D165" s="4">
        <v>3084.4690000000001</v>
      </c>
      <c r="E165" s="11">
        <v>818828.98</v>
      </c>
      <c r="F165" s="11">
        <v>1899429.58</v>
      </c>
      <c r="G165" s="11">
        <f t="shared" si="10"/>
        <v>1080600.6000000001</v>
      </c>
      <c r="H165" s="18">
        <f t="shared" si="13"/>
        <v>1048182.5820000001</v>
      </c>
      <c r="I165" s="15">
        <f t="shared" si="14"/>
        <v>1015764.564</v>
      </c>
    </row>
    <row r="166" spans="1:9" x14ac:dyDescent="0.2">
      <c r="A166" s="5">
        <v>103026303</v>
      </c>
      <c r="B166" s="5" t="s">
        <v>29</v>
      </c>
      <c r="C166" s="5" t="s">
        <v>10</v>
      </c>
      <c r="D166" s="4">
        <v>3079.64</v>
      </c>
      <c r="E166" s="11">
        <v>655173.79</v>
      </c>
      <c r="F166" s="11">
        <v>998908.36999999988</v>
      </c>
      <c r="G166" s="11">
        <f t="shared" si="10"/>
        <v>343734.57999999984</v>
      </c>
      <c r="H166" s="18">
        <f t="shared" si="13"/>
        <v>333422.54259999981</v>
      </c>
      <c r="I166" s="15">
        <f t="shared" si="14"/>
        <v>323110.50519999984</v>
      </c>
    </row>
    <row r="167" spans="1:9" x14ac:dyDescent="0.2">
      <c r="A167" s="5">
        <v>112283003</v>
      </c>
      <c r="B167" s="5" t="s">
        <v>267</v>
      </c>
      <c r="C167" s="5" t="s">
        <v>265</v>
      </c>
      <c r="D167" s="4">
        <v>3059.99</v>
      </c>
      <c r="E167" s="11">
        <v>412469.77999999997</v>
      </c>
      <c r="F167" s="11">
        <v>708207.31</v>
      </c>
      <c r="G167" s="11">
        <f t="shared" si="10"/>
        <v>295737.53000000009</v>
      </c>
      <c r="H167" s="18">
        <f t="shared" si="13"/>
        <v>286865.4041000001</v>
      </c>
      <c r="I167" s="15">
        <f t="shared" si="14"/>
        <v>277993.27820000006</v>
      </c>
    </row>
    <row r="168" spans="1:9" x14ac:dyDescent="0.2">
      <c r="A168" s="5">
        <v>108112502</v>
      </c>
      <c r="B168" s="5" t="s">
        <v>141</v>
      </c>
      <c r="C168" s="5" t="s">
        <v>136</v>
      </c>
      <c r="D168" s="4">
        <v>3059.6950000000002</v>
      </c>
      <c r="E168" s="11">
        <v>2798376.42</v>
      </c>
      <c r="F168" s="11">
        <v>3421999.7199999997</v>
      </c>
      <c r="G168" s="11">
        <f t="shared" si="10"/>
        <v>623623.29999999981</v>
      </c>
      <c r="H168" s="18">
        <f t="shared" si="13"/>
        <v>604914.60099999979</v>
      </c>
      <c r="I168" s="15">
        <f t="shared" si="14"/>
        <v>586205.90199999977</v>
      </c>
    </row>
    <row r="169" spans="1:9" x14ac:dyDescent="0.2">
      <c r="A169" s="5">
        <v>119356503</v>
      </c>
      <c r="B169" s="5" t="s">
        <v>305</v>
      </c>
      <c r="C169" s="5" t="s">
        <v>300</v>
      </c>
      <c r="D169" s="4">
        <v>3038.0650000000001</v>
      </c>
      <c r="E169" s="11">
        <v>1574520.54</v>
      </c>
      <c r="F169" s="11">
        <v>900428.92999999993</v>
      </c>
      <c r="G169" s="11">
        <f t="shared" si="10"/>
        <v>-674091.6100000001</v>
      </c>
      <c r="H169" s="18">
        <f t="shared" si="13"/>
        <v>-653868.86170000012</v>
      </c>
      <c r="I169" s="15">
        <f t="shared" si="14"/>
        <v>-633646.11340000003</v>
      </c>
    </row>
    <row r="170" spans="1:9" x14ac:dyDescent="0.2">
      <c r="A170" s="5">
        <v>116496603</v>
      </c>
      <c r="B170" s="5" t="s">
        <v>438</v>
      </c>
      <c r="C170" s="5" t="s">
        <v>434</v>
      </c>
      <c r="D170" s="4">
        <v>3033.3380000000002</v>
      </c>
      <c r="E170" s="11">
        <v>1611558.7</v>
      </c>
      <c r="F170" s="11">
        <v>2163600.8899999997</v>
      </c>
      <c r="G170" s="11">
        <f t="shared" si="10"/>
        <v>552042.18999999971</v>
      </c>
      <c r="H170" s="18">
        <f t="shared" si="13"/>
        <v>535480.92429999972</v>
      </c>
      <c r="I170" s="15">
        <f t="shared" si="14"/>
        <v>518919.65859999968</v>
      </c>
    </row>
    <row r="171" spans="1:9" x14ac:dyDescent="0.2">
      <c r="A171" s="5">
        <v>113362203</v>
      </c>
      <c r="B171" s="5" t="s">
        <v>314</v>
      </c>
      <c r="C171" s="5" t="s">
        <v>311</v>
      </c>
      <c r="D171" s="4">
        <v>3029.933</v>
      </c>
      <c r="E171" s="11">
        <v>1310275.6200000001</v>
      </c>
      <c r="F171" s="11">
        <v>2033273.11</v>
      </c>
      <c r="G171" s="11">
        <f t="shared" si="10"/>
        <v>722997.49</v>
      </c>
      <c r="H171" s="18">
        <f t="shared" si="13"/>
        <v>701307.56530000002</v>
      </c>
      <c r="I171" s="15">
        <f t="shared" si="14"/>
        <v>679617.64059999993</v>
      </c>
    </row>
    <row r="172" spans="1:9" x14ac:dyDescent="0.2">
      <c r="A172" s="5">
        <v>120480803</v>
      </c>
      <c r="B172" s="5" t="s">
        <v>424</v>
      </c>
      <c r="C172" s="5" t="s">
        <v>425</v>
      </c>
      <c r="D172" s="4">
        <v>3018.1060000000002</v>
      </c>
      <c r="E172" s="11">
        <v>1554980.87</v>
      </c>
      <c r="F172" s="11">
        <v>3494198.24</v>
      </c>
      <c r="G172" s="11">
        <f t="shared" si="10"/>
        <v>1939217.37</v>
      </c>
      <c r="H172" s="18">
        <f t="shared" si="13"/>
        <v>1881040.8489000001</v>
      </c>
      <c r="I172" s="15">
        <f t="shared" si="14"/>
        <v>1822864.3278000001</v>
      </c>
    </row>
    <row r="173" spans="1:9" x14ac:dyDescent="0.2">
      <c r="A173" s="5">
        <v>112676503</v>
      </c>
      <c r="B173" s="5" t="s">
        <v>557</v>
      </c>
      <c r="C173" s="5" t="s">
        <v>547</v>
      </c>
      <c r="D173" s="4">
        <v>2998.89</v>
      </c>
      <c r="E173" s="11">
        <v>795874.41999999993</v>
      </c>
      <c r="F173" s="11">
        <v>1032045.01</v>
      </c>
      <c r="G173" s="11">
        <f t="shared" si="10"/>
        <v>236170.59000000008</v>
      </c>
      <c r="H173" s="18">
        <f t="shared" si="13"/>
        <v>229085.47230000008</v>
      </c>
      <c r="I173" s="15">
        <f t="shared" si="14"/>
        <v>222000.35460000008</v>
      </c>
    </row>
    <row r="174" spans="1:9" x14ac:dyDescent="0.2">
      <c r="A174" s="5">
        <v>113364403</v>
      </c>
      <c r="B174" s="5" t="s">
        <v>321</v>
      </c>
      <c r="C174" s="5" t="s">
        <v>311</v>
      </c>
      <c r="D174" s="4">
        <v>2993.4079999999999</v>
      </c>
      <c r="E174" s="11">
        <v>791352.9</v>
      </c>
      <c r="F174" s="11">
        <v>1379475.67</v>
      </c>
      <c r="G174" s="11">
        <f t="shared" si="10"/>
        <v>588122.7699999999</v>
      </c>
      <c r="H174" s="18">
        <f t="shared" si="13"/>
        <v>570479.08689999988</v>
      </c>
      <c r="I174" s="15">
        <f t="shared" si="14"/>
        <v>552835.40379999985</v>
      </c>
    </row>
    <row r="175" spans="1:9" x14ac:dyDescent="0.2">
      <c r="A175" s="5">
        <v>113362303</v>
      </c>
      <c r="B175" s="5" t="s">
        <v>315</v>
      </c>
      <c r="C175" s="5" t="s">
        <v>311</v>
      </c>
      <c r="D175" s="4">
        <v>2949.3670000000002</v>
      </c>
      <c r="E175" s="11">
        <v>983079.79999999993</v>
      </c>
      <c r="F175" s="11">
        <v>1768285.1300000001</v>
      </c>
      <c r="G175" s="11">
        <f t="shared" si="10"/>
        <v>785205.33000000019</v>
      </c>
      <c r="H175" s="18">
        <f t="shared" si="13"/>
        <v>761649.17010000022</v>
      </c>
      <c r="I175" s="15">
        <f t="shared" si="14"/>
        <v>738093.01020000014</v>
      </c>
    </row>
    <row r="176" spans="1:9" x14ac:dyDescent="0.2">
      <c r="A176" s="5">
        <v>119648303</v>
      </c>
      <c r="B176" s="5" t="s">
        <v>449</v>
      </c>
      <c r="C176" s="5" t="s">
        <v>448</v>
      </c>
      <c r="D176" s="4">
        <v>2949.2240000000002</v>
      </c>
      <c r="E176" s="11">
        <v>1305597.81</v>
      </c>
      <c r="F176" s="11">
        <v>1743437.36</v>
      </c>
      <c r="G176" s="11">
        <f t="shared" si="10"/>
        <v>437839.55000000005</v>
      </c>
      <c r="H176" s="18">
        <f t="shared" si="13"/>
        <v>424704.36350000004</v>
      </c>
      <c r="I176" s="15">
        <f t="shared" si="14"/>
        <v>411569.17700000003</v>
      </c>
    </row>
    <row r="177" spans="1:9" x14ac:dyDescent="0.2">
      <c r="A177" s="5">
        <v>116191103</v>
      </c>
      <c r="B177" s="5" t="s">
        <v>193</v>
      </c>
      <c r="C177" s="5" t="s">
        <v>192</v>
      </c>
      <c r="D177" s="4">
        <v>2931.7869999999998</v>
      </c>
      <c r="E177" s="11">
        <v>916223.82000000007</v>
      </c>
      <c r="F177" s="11">
        <v>2129427.63</v>
      </c>
      <c r="G177" s="11">
        <f t="shared" si="10"/>
        <v>1213203.8099999998</v>
      </c>
      <c r="H177" s="18">
        <f t="shared" si="13"/>
        <v>1176807.6956999998</v>
      </c>
      <c r="I177" s="15">
        <f t="shared" si="14"/>
        <v>1140411.5813999998</v>
      </c>
    </row>
    <row r="178" spans="1:9" x14ac:dyDescent="0.2">
      <c r="A178" s="5">
        <v>118401403</v>
      </c>
      <c r="B178" s="5" t="s">
        <v>353</v>
      </c>
      <c r="C178" s="5" t="s">
        <v>354</v>
      </c>
      <c r="D178" s="4">
        <v>2894.7260000000001</v>
      </c>
      <c r="E178" s="11">
        <v>661252.01</v>
      </c>
      <c r="F178" s="11">
        <v>998349.81</v>
      </c>
      <c r="G178" s="11">
        <f t="shared" si="10"/>
        <v>337097.80000000005</v>
      </c>
      <c r="H178" s="18">
        <f t="shared" si="13"/>
        <v>326984.86600000004</v>
      </c>
      <c r="I178" s="15">
        <f t="shared" si="14"/>
        <v>316871.93200000003</v>
      </c>
    </row>
    <row r="179" spans="1:9" x14ac:dyDescent="0.2">
      <c r="A179" s="5">
        <v>113363603</v>
      </c>
      <c r="B179" s="5" t="s">
        <v>319</v>
      </c>
      <c r="C179" s="5" t="s">
        <v>311</v>
      </c>
      <c r="D179" s="4">
        <v>2889.53</v>
      </c>
      <c r="E179" s="11">
        <v>589842.59</v>
      </c>
      <c r="F179" s="11">
        <v>1055887.0999999999</v>
      </c>
      <c r="G179" s="11">
        <f t="shared" si="10"/>
        <v>466044.50999999989</v>
      </c>
      <c r="H179" s="18">
        <f t="shared" si="13"/>
        <v>452063.17469999986</v>
      </c>
      <c r="I179" s="15">
        <f t="shared" si="14"/>
        <v>438081.83939999988</v>
      </c>
    </row>
    <row r="180" spans="1:9" x14ac:dyDescent="0.2">
      <c r="A180" s="5">
        <v>101264003</v>
      </c>
      <c r="B180" s="5" t="s">
        <v>260</v>
      </c>
      <c r="C180" s="5" t="s">
        <v>256</v>
      </c>
      <c r="D180" s="4">
        <v>2880.424</v>
      </c>
      <c r="E180" s="11">
        <v>1735911.31</v>
      </c>
      <c r="F180" s="11">
        <v>1879245.42</v>
      </c>
      <c r="G180" s="11">
        <f t="shared" si="10"/>
        <v>143334.10999999987</v>
      </c>
      <c r="H180" s="18">
        <f t="shared" si="13"/>
        <v>139034.08669999987</v>
      </c>
      <c r="I180" s="15">
        <f t="shared" si="14"/>
        <v>134734.06339999987</v>
      </c>
    </row>
    <row r="181" spans="1:9" x14ac:dyDescent="0.2">
      <c r="A181" s="5">
        <v>101637002</v>
      </c>
      <c r="B181" s="5" t="s">
        <v>519</v>
      </c>
      <c r="C181" s="5" t="s">
        <v>509</v>
      </c>
      <c r="D181" s="4">
        <v>2862.1849999999999</v>
      </c>
      <c r="E181" s="11">
        <v>1305790.75</v>
      </c>
      <c r="F181" s="11">
        <v>1919516.35</v>
      </c>
      <c r="G181" s="11">
        <f t="shared" si="10"/>
        <v>613725.60000000009</v>
      </c>
      <c r="H181" s="18">
        <f t="shared" si="13"/>
        <v>595313.83200000005</v>
      </c>
      <c r="I181" s="15">
        <f t="shared" si="14"/>
        <v>576902.06400000001</v>
      </c>
    </row>
    <row r="182" spans="1:9" x14ac:dyDescent="0.2">
      <c r="A182" s="5">
        <v>110141103</v>
      </c>
      <c r="B182" s="5" t="s">
        <v>157</v>
      </c>
      <c r="C182" s="5" t="s">
        <v>156</v>
      </c>
      <c r="D182" s="4">
        <v>2836.5459999999998</v>
      </c>
      <c r="E182" s="11">
        <v>716220.36</v>
      </c>
      <c r="F182" s="11">
        <v>1873097.9500000002</v>
      </c>
      <c r="G182" s="11">
        <f t="shared" si="10"/>
        <v>1156877.5900000003</v>
      </c>
      <c r="H182" s="18">
        <f t="shared" si="13"/>
        <v>1122171.2623000003</v>
      </c>
      <c r="I182" s="15">
        <f t="shared" si="14"/>
        <v>1087464.9346000003</v>
      </c>
    </row>
    <row r="183" spans="1:9" x14ac:dyDescent="0.2">
      <c r="A183" s="5">
        <v>128323703</v>
      </c>
      <c r="B183" s="5" t="s">
        <v>288</v>
      </c>
      <c r="C183" s="5" t="s">
        <v>286</v>
      </c>
      <c r="D183" s="4">
        <v>2763.2080000000001</v>
      </c>
      <c r="E183" s="11">
        <v>908318.34</v>
      </c>
      <c r="F183" s="11">
        <v>1194543.8999999999</v>
      </c>
      <c r="G183" s="11">
        <f t="shared" si="10"/>
        <v>286225.55999999994</v>
      </c>
      <c r="H183" s="18">
        <f t="shared" si="13"/>
        <v>277638.79319999996</v>
      </c>
      <c r="I183" s="15">
        <f t="shared" si="14"/>
        <v>269052.02639999992</v>
      </c>
    </row>
    <row r="184" spans="1:9" x14ac:dyDescent="0.2">
      <c r="A184" s="5">
        <v>103024603</v>
      </c>
      <c r="B184" s="5" t="s">
        <v>25</v>
      </c>
      <c r="C184" s="5" t="s">
        <v>10</v>
      </c>
      <c r="D184" s="4">
        <v>2751.45</v>
      </c>
      <c r="E184" s="11">
        <v>362268.5</v>
      </c>
      <c r="F184" s="11">
        <v>831622.82000000007</v>
      </c>
      <c r="G184" s="11">
        <f t="shared" si="10"/>
        <v>469354.32000000007</v>
      </c>
      <c r="H184" s="18">
        <f t="shared" si="13"/>
        <v>455273.69040000008</v>
      </c>
      <c r="I184" s="15">
        <f t="shared" si="14"/>
        <v>441193.06080000004</v>
      </c>
    </row>
    <row r="185" spans="1:9" x14ac:dyDescent="0.2">
      <c r="A185" s="5">
        <v>127040703</v>
      </c>
      <c r="B185" s="5" t="s">
        <v>59</v>
      </c>
      <c r="C185" s="5" t="s">
        <v>58</v>
      </c>
      <c r="D185" s="4">
        <v>2739.0450000000001</v>
      </c>
      <c r="E185" s="11">
        <v>1441602.96</v>
      </c>
      <c r="F185" s="11">
        <v>593887.25</v>
      </c>
      <c r="G185" s="11">
        <f t="shared" si="10"/>
        <v>-847715.71</v>
      </c>
      <c r="H185" s="18">
        <f t="shared" si="13"/>
        <v>-822284.23869999999</v>
      </c>
      <c r="I185" s="15">
        <f t="shared" si="14"/>
        <v>-796852.7673999999</v>
      </c>
    </row>
    <row r="186" spans="1:9" x14ac:dyDescent="0.2">
      <c r="A186" s="5">
        <v>107653203</v>
      </c>
      <c r="B186" s="5" t="s">
        <v>531</v>
      </c>
      <c r="C186" s="5" t="s">
        <v>526</v>
      </c>
      <c r="D186" s="4">
        <v>2707.0749999999998</v>
      </c>
      <c r="E186" s="11">
        <v>1758453.8900000001</v>
      </c>
      <c r="F186" s="11">
        <v>1903879.0699999998</v>
      </c>
      <c r="G186" s="11">
        <f t="shared" si="10"/>
        <v>145425.1799999997</v>
      </c>
      <c r="H186" s="18">
        <f t="shared" si="13"/>
        <v>141062.42459999971</v>
      </c>
      <c r="I186" s="15">
        <f t="shared" si="14"/>
        <v>136699.66919999971</v>
      </c>
    </row>
    <row r="187" spans="1:9" x14ac:dyDescent="0.2">
      <c r="A187" s="5">
        <v>115212503</v>
      </c>
      <c r="B187" s="5" t="s">
        <v>207</v>
      </c>
      <c r="C187" s="5" t="s">
        <v>203</v>
      </c>
      <c r="D187" s="4">
        <v>2694.1759999999999</v>
      </c>
      <c r="E187" s="11">
        <v>142383.72</v>
      </c>
      <c r="F187" s="11">
        <v>3662027.88</v>
      </c>
      <c r="G187" s="11">
        <f t="shared" si="10"/>
        <v>3519644.1599999997</v>
      </c>
      <c r="H187" s="18">
        <f t="shared" si="13"/>
        <v>3414054.8351999996</v>
      </c>
      <c r="I187" s="15">
        <f t="shared" si="14"/>
        <v>3308465.5103999996</v>
      </c>
    </row>
    <row r="188" spans="1:9" x14ac:dyDescent="0.2">
      <c r="A188" s="5">
        <v>101268003</v>
      </c>
      <c r="B188" s="5" t="s">
        <v>261</v>
      </c>
      <c r="C188" s="5" t="s">
        <v>256</v>
      </c>
      <c r="D188" s="4">
        <v>2683.7130000000002</v>
      </c>
      <c r="E188" s="11">
        <v>1866332.62</v>
      </c>
      <c r="F188" s="11">
        <v>2559926.87</v>
      </c>
      <c r="G188" s="11">
        <f t="shared" si="10"/>
        <v>693594.25</v>
      </c>
      <c r="H188" s="18">
        <f t="shared" si="13"/>
        <v>672786.42249999999</v>
      </c>
      <c r="I188" s="15">
        <f t="shared" si="14"/>
        <v>651978.59499999997</v>
      </c>
    </row>
    <row r="189" spans="1:9" x14ac:dyDescent="0.2">
      <c r="A189" s="5">
        <v>105204703</v>
      </c>
      <c r="B189" s="5" t="s">
        <v>201</v>
      </c>
      <c r="C189" s="5" t="s">
        <v>199</v>
      </c>
      <c r="D189" s="4">
        <v>2681.8829999999998</v>
      </c>
      <c r="E189" s="11">
        <v>1735996.33</v>
      </c>
      <c r="F189" s="11">
        <v>2235808.89</v>
      </c>
      <c r="G189" s="11">
        <f t="shared" si="10"/>
        <v>499812.56000000006</v>
      </c>
      <c r="H189" s="18">
        <f t="shared" si="13"/>
        <v>484818.18320000003</v>
      </c>
      <c r="I189" s="15">
        <f t="shared" si="14"/>
        <v>469823.8064</v>
      </c>
    </row>
    <row r="190" spans="1:9" x14ac:dyDescent="0.2">
      <c r="A190" s="5">
        <v>116557103</v>
      </c>
      <c r="B190" s="5" t="s">
        <v>471</v>
      </c>
      <c r="C190" s="5" t="s">
        <v>470</v>
      </c>
      <c r="D190" s="4">
        <v>2588.6489999999999</v>
      </c>
      <c r="E190" s="11">
        <v>917803.55</v>
      </c>
      <c r="F190" s="11">
        <v>1493242.8</v>
      </c>
      <c r="G190" s="11">
        <f t="shared" si="10"/>
        <v>575439.25</v>
      </c>
      <c r="H190" s="18">
        <f t="shared" si="13"/>
        <v>558176.07250000001</v>
      </c>
      <c r="I190" s="15">
        <f t="shared" si="14"/>
        <v>540912.89500000002</v>
      </c>
    </row>
    <row r="191" spans="1:9" x14ac:dyDescent="0.2">
      <c r="A191" s="5">
        <v>111343603</v>
      </c>
      <c r="B191" s="5" t="s">
        <v>297</v>
      </c>
      <c r="C191" s="5" t="s">
        <v>298</v>
      </c>
      <c r="D191" s="4">
        <v>2586.6149999999998</v>
      </c>
      <c r="E191" s="11">
        <v>988440.08000000007</v>
      </c>
      <c r="F191" s="11">
        <v>2044038.6099999999</v>
      </c>
      <c r="G191" s="11">
        <f t="shared" si="10"/>
        <v>1055598.5299999998</v>
      </c>
      <c r="H191" s="18">
        <f t="shared" si="13"/>
        <v>1023930.5740999997</v>
      </c>
      <c r="I191" s="15">
        <f t="shared" si="14"/>
        <v>992262.61819999979</v>
      </c>
    </row>
    <row r="192" spans="1:9" x14ac:dyDescent="0.2">
      <c r="A192" s="5">
        <v>129540803</v>
      </c>
      <c r="B192" s="5" t="s">
        <v>456</v>
      </c>
      <c r="C192" s="5" t="s">
        <v>457</v>
      </c>
      <c r="D192" s="4">
        <v>2586.4899999999998</v>
      </c>
      <c r="E192" s="11">
        <v>1256074.8500000001</v>
      </c>
      <c r="F192" s="11">
        <v>1946637.5299999998</v>
      </c>
      <c r="G192" s="11">
        <f t="shared" si="10"/>
        <v>690562.6799999997</v>
      </c>
      <c r="H192" s="18">
        <f t="shared" si="13"/>
        <v>669845.79959999968</v>
      </c>
      <c r="I192" s="15">
        <f t="shared" si="14"/>
        <v>649128.91919999965</v>
      </c>
    </row>
    <row r="193" spans="1:9" x14ac:dyDescent="0.2">
      <c r="A193" s="5">
        <v>112676203</v>
      </c>
      <c r="B193" s="5" t="s">
        <v>555</v>
      </c>
      <c r="C193" s="5" t="s">
        <v>547</v>
      </c>
      <c r="D193" s="4">
        <v>2583</v>
      </c>
      <c r="E193" s="11">
        <v>1082124.02</v>
      </c>
      <c r="F193" s="11">
        <v>1764558.0300000003</v>
      </c>
      <c r="G193" s="11">
        <f t="shared" si="10"/>
        <v>682434.01000000024</v>
      </c>
      <c r="H193" s="18">
        <f t="shared" si="13"/>
        <v>661960.98970000027</v>
      </c>
      <c r="I193" s="15">
        <f t="shared" si="14"/>
        <v>641487.96940000018</v>
      </c>
    </row>
    <row r="194" spans="1:9" x14ac:dyDescent="0.2">
      <c r="A194" s="5">
        <v>123467203</v>
      </c>
      <c r="B194" s="5" t="s">
        <v>415</v>
      </c>
      <c r="C194" s="5" t="s">
        <v>401</v>
      </c>
      <c r="D194" s="4">
        <v>2572.105</v>
      </c>
      <c r="E194" s="11">
        <v>139718.06</v>
      </c>
      <c r="F194" s="11">
        <v>616007</v>
      </c>
      <c r="G194" s="11">
        <f t="shared" ref="G194:G257" si="15">F194-E194</f>
        <v>476288.94</v>
      </c>
      <c r="H194" s="18">
        <f t="shared" si="13"/>
        <v>462000.27179999999</v>
      </c>
      <c r="I194" s="15">
        <f t="shared" si="14"/>
        <v>447711.60359999997</v>
      </c>
    </row>
    <row r="195" spans="1:9" x14ac:dyDescent="0.2">
      <c r="A195" s="5">
        <v>115226003</v>
      </c>
      <c r="B195" s="5" t="s">
        <v>217</v>
      </c>
      <c r="C195" s="5" t="s">
        <v>212</v>
      </c>
      <c r="D195" s="4">
        <v>2545.94</v>
      </c>
      <c r="E195" s="11">
        <v>1294675.6299999999</v>
      </c>
      <c r="F195" s="11">
        <v>1832973.2400000002</v>
      </c>
      <c r="G195" s="11">
        <f t="shared" si="15"/>
        <v>538297.61000000034</v>
      </c>
      <c r="H195" s="18">
        <f t="shared" si="13"/>
        <v>522148.68170000031</v>
      </c>
      <c r="I195" s="15">
        <f t="shared" si="14"/>
        <v>505999.75340000028</v>
      </c>
    </row>
    <row r="196" spans="1:9" x14ac:dyDescent="0.2">
      <c r="A196" s="5">
        <v>115210503</v>
      </c>
      <c r="B196" s="5" t="s">
        <v>202</v>
      </c>
      <c r="C196" s="5" t="s">
        <v>203</v>
      </c>
      <c r="D196" s="4">
        <v>2544.835</v>
      </c>
      <c r="E196" s="11">
        <v>1739353.94</v>
      </c>
      <c r="F196" s="11">
        <v>2944417.6799999997</v>
      </c>
      <c r="G196" s="11">
        <f t="shared" si="15"/>
        <v>1205063.7399999998</v>
      </c>
      <c r="H196" s="18">
        <f t="shared" si="13"/>
        <v>1168911.8277999996</v>
      </c>
      <c r="I196" s="15">
        <f t="shared" si="14"/>
        <v>1132759.9155999997</v>
      </c>
    </row>
    <row r="197" spans="1:9" x14ac:dyDescent="0.2">
      <c r="A197" s="5">
        <v>118401603</v>
      </c>
      <c r="B197" s="5" t="s">
        <v>355</v>
      </c>
      <c r="C197" s="5" t="s">
        <v>354</v>
      </c>
      <c r="D197" s="4">
        <v>2537.4899999999998</v>
      </c>
      <c r="E197" s="11">
        <v>607716.36</v>
      </c>
      <c r="F197" s="11">
        <v>1100330.92</v>
      </c>
      <c r="G197" s="11">
        <f t="shared" si="15"/>
        <v>492614.55999999994</v>
      </c>
      <c r="H197" s="18">
        <f t="shared" si="13"/>
        <v>477836.12319999991</v>
      </c>
      <c r="I197" s="15">
        <f t="shared" si="14"/>
        <v>463057.68639999989</v>
      </c>
    </row>
    <row r="198" spans="1:9" x14ac:dyDescent="0.2">
      <c r="A198" s="5">
        <v>113382303</v>
      </c>
      <c r="B198" s="5" t="s">
        <v>339</v>
      </c>
      <c r="C198" s="5" t="s">
        <v>337</v>
      </c>
      <c r="D198" s="4">
        <v>2507.6880000000001</v>
      </c>
      <c r="E198" s="11">
        <v>1063263.58</v>
      </c>
      <c r="F198" s="11">
        <v>1655988.4</v>
      </c>
      <c r="G198" s="11">
        <f t="shared" si="15"/>
        <v>592724.81999999983</v>
      </c>
      <c r="H198" s="18">
        <f t="shared" si="13"/>
        <v>574943.07539999986</v>
      </c>
      <c r="I198" s="15">
        <f t="shared" si="14"/>
        <v>557161.33079999976</v>
      </c>
    </row>
    <row r="199" spans="1:9" x14ac:dyDescent="0.2">
      <c r="A199" s="5">
        <v>112672203</v>
      </c>
      <c r="B199" s="5" t="s">
        <v>550</v>
      </c>
      <c r="C199" s="5" t="s">
        <v>547</v>
      </c>
      <c r="D199" s="4">
        <v>2507.5259999999998</v>
      </c>
      <c r="E199" s="11">
        <v>1359877.02</v>
      </c>
      <c r="F199" s="11">
        <v>2552803.1800000002</v>
      </c>
      <c r="G199" s="11">
        <f t="shared" si="15"/>
        <v>1192926.1600000001</v>
      </c>
      <c r="H199" s="18">
        <f t="shared" si="13"/>
        <v>1157138.3752000001</v>
      </c>
      <c r="I199" s="15">
        <f t="shared" si="14"/>
        <v>1121350.5904000001</v>
      </c>
    </row>
    <row r="200" spans="1:9" x14ac:dyDescent="0.2">
      <c r="A200" s="5">
        <v>109420803</v>
      </c>
      <c r="B200" s="5" t="s">
        <v>374</v>
      </c>
      <c r="C200" s="5" t="s">
        <v>375</v>
      </c>
      <c r="D200" s="4">
        <v>2506.2779999999998</v>
      </c>
      <c r="E200" s="11">
        <v>897796.41999999993</v>
      </c>
      <c r="F200" s="11">
        <v>920663.24</v>
      </c>
      <c r="G200" s="11">
        <f t="shared" si="15"/>
        <v>22866.820000000065</v>
      </c>
      <c r="H200" s="18">
        <f t="shared" si="13"/>
        <v>22180.815400000061</v>
      </c>
      <c r="I200" s="15">
        <f t="shared" si="14"/>
        <v>21494.810800000061</v>
      </c>
    </row>
    <row r="201" spans="1:9" x14ac:dyDescent="0.2">
      <c r="A201" s="5">
        <v>114061103</v>
      </c>
      <c r="B201" s="5" t="s">
        <v>82</v>
      </c>
      <c r="C201" s="5" t="s">
        <v>79</v>
      </c>
      <c r="D201" s="4">
        <v>2494.877</v>
      </c>
      <c r="E201" s="11">
        <v>614185.76</v>
      </c>
      <c r="F201" s="11">
        <v>1622172.72</v>
      </c>
      <c r="G201" s="11">
        <f t="shared" si="15"/>
        <v>1007986.96</v>
      </c>
      <c r="H201" s="18">
        <f t="shared" si="13"/>
        <v>977747.35119999992</v>
      </c>
      <c r="I201" s="15">
        <f t="shared" si="14"/>
        <v>947507.74239999987</v>
      </c>
    </row>
    <row r="202" spans="1:9" x14ac:dyDescent="0.2">
      <c r="A202" s="5">
        <v>119648703</v>
      </c>
      <c r="B202" s="5" t="s">
        <v>522</v>
      </c>
      <c r="C202" s="5" t="s">
        <v>523</v>
      </c>
      <c r="D202" s="4">
        <v>2488.1750000000002</v>
      </c>
      <c r="E202" s="11">
        <v>1754322.9</v>
      </c>
      <c r="F202" s="11">
        <v>2414961.5099999998</v>
      </c>
      <c r="G202" s="11">
        <f t="shared" si="15"/>
        <v>660638.60999999987</v>
      </c>
      <c r="H202" s="18">
        <f t="shared" si="13"/>
        <v>640819.45169999986</v>
      </c>
      <c r="I202" s="15">
        <f t="shared" si="14"/>
        <v>621000.29339999985</v>
      </c>
    </row>
    <row r="203" spans="1:9" x14ac:dyDescent="0.2">
      <c r="A203" s="5">
        <v>107650603</v>
      </c>
      <c r="B203" s="5" t="s">
        <v>525</v>
      </c>
      <c r="C203" s="5" t="s">
        <v>526</v>
      </c>
      <c r="D203" s="4">
        <v>2470.0970000000002</v>
      </c>
      <c r="E203" s="11">
        <v>876516</v>
      </c>
      <c r="F203" s="11">
        <v>1484526</v>
      </c>
      <c r="G203" s="11">
        <f t="shared" si="15"/>
        <v>608010</v>
      </c>
      <c r="H203" s="18">
        <f t="shared" si="13"/>
        <v>589769.69999999995</v>
      </c>
      <c r="I203" s="15">
        <f t="shared" si="14"/>
        <v>571529.4</v>
      </c>
    </row>
    <row r="204" spans="1:9" x14ac:dyDescent="0.2">
      <c r="A204" s="5">
        <v>123464603</v>
      </c>
      <c r="B204" s="5" t="s">
        <v>407</v>
      </c>
      <c r="C204" s="5" t="s">
        <v>401</v>
      </c>
      <c r="D204" s="4">
        <v>2454.759</v>
      </c>
      <c r="E204" s="11">
        <v>273727.06</v>
      </c>
      <c r="F204" s="11">
        <v>338560.74</v>
      </c>
      <c r="G204" s="11">
        <f t="shared" si="15"/>
        <v>64833.679999999993</v>
      </c>
      <c r="H204" s="18">
        <f t="shared" si="13"/>
        <v>62888.669599999994</v>
      </c>
      <c r="I204" s="15">
        <f t="shared" si="14"/>
        <v>60943.659199999987</v>
      </c>
    </row>
    <row r="205" spans="1:9" x14ac:dyDescent="0.2">
      <c r="A205" s="5">
        <v>103029603</v>
      </c>
      <c r="B205" s="5" t="s">
        <v>49</v>
      </c>
      <c r="C205" s="5" t="s">
        <v>10</v>
      </c>
      <c r="D205" s="4">
        <v>2449.0419999999999</v>
      </c>
      <c r="E205" s="11">
        <v>875208.06</v>
      </c>
      <c r="F205" s="11">
        <v>1460525.18</v>
      </c>
      <c r="G205" s="11">
        <f t="shared" si="15"/>
        <v>585317.11999999988</v>
      </c>
      <c r="H205" s="18">
        <f t="shared" si="13"/>
        <v>567757.60639999982</v>
      </c>
      <c r="I205" s="15">
        <f t="shared" si="14"/>
        <v>550198.09279999987</v>
      </c>
    </row>
    <row r="206" spans="1:9" x14ac:dyDescent="0.2">
      <c r="A206" s="5">
        <v>129546103</v>
      </c>
      <c r="B206" s="5" t="s">
        <v>462</v>
      </c>
      <c r="C206" s="5" t="s">
        <v>457</v>
      </c>
      <c r="D206" s="4">
        <v>2432.5369999999998</v>
      </c>
      <c r="E206" s="11">
        <v>1464952.66</v>
      </c>
      <c r="F206" s="11">
        <v>2589583.7999999998</v>
      </c>
      <c r="G206" s="11">
        <f t="shared" si="15"/>
        <v>1124631.1399999999</v>
      </c>
      <c r="H206" s="18">
        <f t="shared" si="13"/>
        <v>1090892.2057999999</v>
      </c>
      <c r="I206" s="15">
        <f t="shared" si="14"/>
        <v>1057153.2715999999</v>
      </c>
    </row>
    <row r="207" spans="1:9" x14ac:dyDescent="0.2">
      <c r="A207" s="5">
        <v>119358403</v>
      </c>
      <c r="B207" s="5" t="s">
        <v>309</v>
      </c>
      <c r="C207" s="5" t="s">
        <v>300</v>
      </c>
      <c r="D207" s="4">
        <v>2412.4</v>
      </c>
      <c r="E207" s="11">
        <v>888307</v>
      </c>
      <c r="F207" s="11">
        <v>1615915</v>
      </c>
      <c r="G207" s="11">
        <f t="shared" si="15"/>
        <v>727608</v>
      </c>
      <c r="H207" s="18">
        <f t="shared" si="13"/>
        <v>705779.76</v>
      </c>
      <c r="I207" s="15">
        <f t="shared" si="14"/>
        <v>683951.52</v>
      </c>
    </row>
    <row r="208" spans="1:9" x14ac:dyDescent="0.2">
      <c r="A208" s="5">
        <v>112286003</v>
      </c>
      <c r="B208" s="5" t="s">
        <v>268</v>
      </c>
      <c r="C208" s="5" t="s">
        <v>265</v>
      </c>
      <c r="D208" s="4">
        <v>2412.0700000000002</v>
      </c>
      <c r="E208" s="11">
        <v>983743.86</v>
      </c>
      <c r="F208" s="11">
        <v>1482589</v>
      </c>
      <c r="G208" s="11">
        <f t="shared" si="15"/>
        <v>498845.14</v>
      </c>
      <c r="H208" s="18">
        <f t="shared" si="13"/>
        <v>483879.78580000001</v>
      </c>
      <c r="I208" s="15">
        <f t="shared" si="14"/>
        <v>468914.43160000001</v>
      </c>
    </row>
    <row r="209" spans="1:9" x14ac:dyDescent="0.2">
      <c r="A209" s="5">
        <v>121135503</v>
      </c>
      <c r="B209" s="5" t="s">
        <v>151</v>
      </c>
      <c r="C209" s="5" t="s">
        <v>150</v>
      </c>
      <c r="D209" s="4">
        <v>2399.973</v>
      </c>
      <c r="E209" s="11">
        <v>1343608.44</v>
      </c>
      <c r="F209" s="11">
        <v>3495466.0700000003</v>
      </c>
      <c r="G209" s="11">
        <f t="shared" si="15"/>
        <v>2151857.6300000004</v>
      </c>
      <c r="H209" s="18">
        <f t="shared" si="13"/>
        <v>2087301.9011000004</v>
      </c>
      <c r="I209" s="15">
        <f t="shared" si="14"/>
        <v>2022746.1722000001</v>
      </c>
    </row>
    <row r="210" spans="1:9" x14ac:dyDescent="0.2">
      <c r="A210" s="5">
        <v>127041603</v>
      </c>
      <c r="B210" s="5" t="s">
        <v>62</v>
      </c>
      <c r="C210" s="5" t="s">
        <v>58</v>
      </c>
      <c r="D210" s="4">
        <v>2398.078</v>
      </c>
      <c r="E210" s="11">
        <v>792105.9</v>
      </c>
      <c r="F210" s="11">
        <v>977231.15</v>
      </c>
      <c r="G210" s="11">
        <f t="shared" si="15"/>
        <v>185125.25</v>
      </c>
      <c r="H210" s="18">
        <f t="shared" si="13"/>
        <v>179571.49249999999</v>
      </c>
      <c r="I210" s="15">
        <f t="shared" si="14"/>
        <v>174017.73499999999</v>
      </c>
    </row>
    <row r="211" spans="1:9" x14ac:dyDescent="0.2">
      <c r="A211" s="5">
        <v>127042003</v>
      </c>
      <c r="B211" s="5" t="s">
        <v>63</v>
      </c>
      <c r="C211" s="5" t="s">
        <v>58</v>
      </c>
      <c r="D211" s="4">
        <v>2389.8629999999998</v>
      </c>
      <c r="E211" s="11">
        <v>705615.03</v>
      </c>
      <c r="F211" s="11">
        <v>1230486.6200000001</v>
      </c>
      <c r="G211" s="11">
        <f t="shared" si="15"/>
        <v>524871.59000000008</v>
      </c>
      <c r="H211" s="18">
        <f t="shared" si="13"/>
        <v>509125.44230000005</v>
      </c>
      <c r="I211" s="15">
        <f t="shared" si="14"/>
        <v>493379.29460000002</v>
      </c>
    </row>
    <row r="212" spans="1:9" x14ac:dyDescent="0.2">
      <c r="A212" s="5">
        <v>117414003</v>
      </c>
      <c r="B212" s="5" t="s">
        <v>367</v>
      </c>
      <c r="C212" s="5" t="s">
        <v>366</v>
      </c>
      <c r="D212" s="4">
        <v>2384.1</v>
      </c>
      <c r="E212" s="11">
        <v>1186774.46</v>
      </c>
      <c r="F212" s="11">
        <v>1869744.33</v>
      </c>
      <c r="G212" s="11">
        <f t="shared" si="15"/>
        <v>682969.87000000011</v>
      </c>
      <c r="H212" s="18">
        <f t="shared" si="13"/>
        <v>662480.77390000015</v>
      </c>
      <c r="I212" s="15">
        <f t="shared" si="14"/>
        <v>641991.67780000006</v>
      </c>
    </row>
    <row r="213" spans="1:9" x14ac:dyDescent="0.2">
      <c r="A213" s="5">
        <v>124156503</v>
      </c>
      <c r="B213" s="5" t="s">
        <v>166</v>
      </c>
      <c r="C213" s="5" t="s">
        <v>161</v>
      </c>
      <c r="D213" s="4">
        <v>2382.1190000000001</v>
      </c>
      <c r="E213" s="11">
        <v>813450.59000000008</v>
      </c>
      <c r="F213" s="11">
        <v>1207107.51</v>
      </c>
      <c r="G213" s="11">
        <f t="shared" si="15"/>
        <v>393656.91999999993</v>
      </c>
      <c r="H213" s="18">
        <f t="shared" ref="H213:H276" si="16">(G213*0.97)</f>
        <v>381847.2123999999</v>
      </c>
      <c r="I213" s="15">
        <f t="shared" ref="I213:I276" si="17">(G213*0.94)</f>
        <v>370037.50479999994</v>
      </c>
    </row>
    <row r="214" spans="1:9" x14ac:dyDescent="0.2">
      <c r="A214" s="5">
        <v>114062503</v>
      </c>
      <c r="B214" s="5" t="s">
        <v>85</v>
      </c>
      <c r="C214" s="5" t="s">
        <v>79</v>
      </c>
      <c r="D214" s="4">
        <v>2367.0680000000002</v>
      </c>
      <c r="E214" s="11">
        <v>670517.31000000006</v>
      </c>
      <c r="F214" s="11">
        <v>1212516.1400000001</v>
      </c>
      <c r="G214" s="11">
        <f t="shared" si="15"/>
        <v>541998.83000000007</v>
      </c>
      <c r="H214" s="18">
        <f t="shared" si="16"/>
        <v>525738.86510000005</v>
      </c>
      <c r="I214" s="15">
        <f t="shared" si="17"/>
        <v>509478.90020000003</v>
      </c>
    </row>
    <row r="215" spans="1:9" x14ac:dyDescent="0.2">
      <c r="A215" s="5">
        <v>118402603</v>
      </c>
      <c r="B215" s="5" t="s">
        <v>356</v>
      </c>
      <c r="C215" s="5" t="s">
        <v>354</v>
      </c>
      <c r="D215" s="4">
        <v>2366.0410000000002</v>
      </c>
      <c r="E215" s="11">
        <v>668331.1</v>
      </c>
      <c r="F215" s="11">
        <v>1335008.93</v>
      </c>
      <c r="G215" s="11">
        <f t="shared" si="15"/>
        <v>666677.82999999996</v>
      </c>
      <c r="H215" s="18">
        <f t="shared" si="16"/>
        <v>646677.49509999994</v>
      </c>
      <c r="I215" s="15">
        <f t="shared" si="17"/>
        <v>626677.16019999993</v>
      </c>
    </row>
    <row r="216" spans="1:9" x14ac:dyDescent="0.2">
      <c r="A216" s="5">
        <v>115508003</v>
      </c>
      <c r="B216" s="5" t="s">
        <v>444</v>
      </c>
      <c r="C216" s="5" t="s">
        <v>441</v>
      </c>
      <c r="D216" s="4">
        <v>2358.3820000000001</v>
      </c>
      <c r="E216" s="11">
        <v>2166031.3499999996</v>
      </c>
      <c r="F216" s="11">
        <v>3592836.13</v>
      </c>
      <c r="G216" s="11">
        <f t="shared" si="15"/>
        <v>1426804.7800000003</v>
      </c>
      <c r="H216" s="18">
        <f t="shared" si="16"/>
        <v>1384000.6366000003</v>
      </c>
      <c r="I216" s="15">
        <f t="shared" si="17"/>
        <v>1341196.4932000001</v>
      </c>
    </row>
    <row r="217" spans="1:9" x14ac:dyDescent="0.2">
      <c r="A217" s="5">
        <v>103024753</v>
      </c>
      <c r="B217" s="5" t="s">
        <v>26</v>
      </c>
      <c r="C217" s="5" t="s">
        <v>10</v>
      </c>
      <c r="D217" s="4">
        <v>2355.5450000000001</v>
      </c>
      <c r="E217" s="11">
        <v>1908667.72</v>
      </c>
      <c r="F217" s="11">
        <v>2377586.73</v>
      </c>
      <c r="G217" s="11">
        <f t="shared" si="15"/>
        <v>468919.01</v>
      </c>
      <c r="H217" s="18">
        <f t="shared" si="16"/>
        <v>454851.43969999999</v>
      </c>
      <c r="I217" s="15">
        <f t="shared" si="17"/>
        <v>440783.86939999997</v>
      </c>
    </row>
    <row r="218" spans="1:9" x14ac:dyDescent="0.2">
      <c r="A218" s="5">
        <v>103023153</v>
      </c>
      <c r="B218" s="5" t="s">
        <v>22</v>
      </c>
      <c r="C218" s="5" t="s">
        <v>10</v>
      </c>
      <c r="D218" s="4">
        <v>2342.8380000000002</v>
      </c>
      <c r="E218" s="11">
        <v>520112.42</v>
      </c>
      <c r="F218" s="11">
        <v>656740.56999999995</v>
      </c>
      <c r="G218" s="11">
        <f t="shared" si="15"/>
        <v>136628.14999999997</v>
      </c>
      <c r="H218" s="18">
        <f t="shared" si="16"/>
        <v>132529.30549999996</v>
      </c>
      <c r="I218" s="15">
        <f t="shared" si="17"/>
        <v>128430.46099999997</v>
      </c>
    </row>
    <row r="219" spans="1:9" x14ac:dyDescent="0.2">
      <c r="A219" s="5">
        <v>116471803</v>
      </c>
      <c r="B219" s="5" t="s">
        <v>422</v>
      </c>
      <c r="C219" s="5" t="s">
        <v>423</v>
      </c>
      <c r="D219" s="4">
        <v>2341.596</v>
      </c>
      <c r="E219" s="11">
        <v>375863.73</v>
      </c>
      <c r="F219" s="11">
        <v>1062214.26</v>
      </c>
      <c r="G219" s="11">
        <f t="shared" si="15"/>
        <v>686350.53</v>
      </c>
      <c r="H219" s="18">
        <f t="shared" si="16"/>
        <v>665760.01410000003</v>
      </c>
      <c r="I219" s="15">
        <f t="shared" si="17"/>
        <v>645169.49820000003</v>
      </c>
    </row>
    <row r="220" spans="1:9" x14ac:dyDescent="0.2">
      <c r="A220" s="5">
        <v>116496503</v>
      </c>
      <c r="B220" s="5" t="s">
        <v>437</v>
      </c>
      <c r="C220" s="5" t="s">
        <v>434</v>
      </c>
      <c r="D220" s="4">
        <v>2339.377</v>
      </c>
      <c r="E220" s="11">
        <v>2145854.2400000002</v>
      </c>
      <c r="F220" s="11">
        <v>2301972.88</v>
      </c>
      <c r="G220" s="11">
        <f t="shared" si="15"/>
        <v>156118.63999999966</v>
      </c>
      <c r="H220" s="18">
        <f t="shared" si="16"/>
        <v>151435.08079999968</v>
      </c>
      <c r="I220" s="15">
        <f t="shared" si="17"/>
        <v>146751.52159999969</v>
      </c>
    </row>
    <row r="221" spans="1:9" x14ac:dyDescent="0.2">
      <c r="A221" s="5">
        <v>113385003</v>
      </c>
      <c r="B221" s="5" t="s">
        <v>341</v>
      </c>
      <c r="C221" s="5" t="s">
        <v>337</v>
      </c>
      <c r="D221" s="4">
        <v>2338.7719999999999</v>
      </c>
      <c r="E221" s="11">
        <v>1355877.63</v>
      </c>
      <c r="F221" s="11">
        <v>1710342.58</v>
      </c>
      <c r="G221" s="11">
        <f t="shared" si="15"/>
        <v>354464.95000000019</v>
      </c>
      <c r="H221" s="18">
        <f t="shared" si="16"/>
        <v>343831.00150000019</v>
      </c>
      <c r="I221" s="15">
        <f t="shared" si="17"/>
        <v>333197.05300000013</v>
      </c>
    </row>
    <row r="222" spans="1:9" x14ac:dyDescent="0.2">
      <c r="A222" s="5">
        <v>120488603</v>
      </c>
      <c r="B222" s="5" t="s">
        <v>432</v>
      </c>
      <c r="C222" s="5" t="s">
        <v>425</v>
      </c>
      <c r="D222" s="4">
        <v>2329.018</v>
      </c>
      <c r="E222" s="11">
        <v>924024.80999999994</v>
      </c>
      <c r="F222" s="11">
        <v>1190440.74</v>
      </c>
      <c r="G222" s="11">
        <f t="shared" si="15"/>
        <v>266415.93000000005</v>
      </c>
      <c r="H222" s="18">
        <f t="shared" si="16"/>
        <v>258423.45210000005</v>
      </c>
      <c r="I222" s="15">
        <f t="shared" si="17"/>
        <v>250430.97420000003</v>
      </c>
    </row>
    <row r="223" spans="1:9" x14ac:dyDescent="0.2">
      <c r="A223" s="5">
        <v>129547603</v>
      </c>
      <c r="B223" s="5" t="s">
        <v>466</v>
      </c>
      <c r="C223" s="5" t="s">
        <v>457</v>
      </c>
      <c r="D223" s="4">
        <v>2250.444</v>
      </c>
      <c r="E223" s="11">
        <v>988241.45</v>
      </c>
      <c r="F223" s="11">
        <v>1476509.3900000001</v>
      </c>
      <c r="G223" s="11">
        <f t="shared" si="15"/>
        <v>488267.94000000018</v>
      </c>
      <c r="H223" s="18">
        <f t="shared" si="16"/>
        <v>473619.90180000017</v>
      </c>
      <c r="I223" s="15">
        <f t="shared" si="17"/>
        <v>458971.86360000016</v>
      </c>
    </row>
    <row r="224" spans="1:9" x14ac:dyDescent="0.2">
      <c r="A224" s="5">
        <v>118667503</v>
      </c>
      <c r="B224" s="5" t="s">
        <v>545</v>
      </c>
      <c r="C224" s="5" t="s">
        <v>544</v>
      </c>
      <c r="D224" s="4">
        <v>2218.2060000000001</v>
      </c>
      <c r="E224" s="11">
        <v>1397445.12</v>
      </c>
      <c r="F224" s="11">
        <v>2018558.85</v>
      </c>
      <c r="G224" s="11">
        <f t="shared" si="15"/>
        <v>621113.73</v>
      </c>
      <c r="H224" s="18">
        <f t="shared" si="16"/>
        <v>602480.31809999992</v>
      </c>
      <c r="I224" s="15">
        <f t="shared" si="17"/>
        <v>583846.90619999997</v>
      </c>
    </row>
    <row r="225" spans="1:9" x14ac:dyDescent="0.2">
      <c r="A225" s="5">
        <v>127044103</v>
      </c>
      <c r="B225" s="5" t="s">
        <v>65</v>
      </c>
      <c r="C225" s="5" t="s">
        <v>58</v>
      </c>
      <c r="D225" s="4">
        <v>2203.2600000000002</v>
      </c>
      <c r="E225" s="11">
        <v>918584.16999999993</v>
      </c>
      <c r="F225" s="11">
        <v>1579407.3599999999</v>
      </c>
      <c r="G225" s="11">
        <f t="shared" si="15"/>
        <v>660823.18999999994</v>
      </c>
      <c r="H225" s="18">
        <f t="shared" si="16"/>
        <v>640998.4942999999</v>
      </c>
      <c r="I225" s="15">
        <f t="shared" si="17"/>
        <v>621173.79859999986</v>
      </c>
    </row>
    <row r="226" spans="1:9" x14ac:dyDescent="0.2">
      <c r="A226" s="5">
        <v>118409203</v>
      </c>
      <c r="B226" s="5" t="s">
        <v>363</v>
      </c>
      <c r="C226" s="5" t="s">
        <v>354</v>
      </c>
      <c r="D226" s="4">
        <v>2197.75</v>
      </c>
      <c r="E226" s="11">
        <v>601875.55000000005</v>
      </c>
      <c r="F226" s="11">
        <v>1604934.25</v>
      </c>
      <c r="G226" s="11">
        <f t="shared" si="15"/>
        <v>1003058.7</v>
      </c>
      <c r="H226" s="18">
        <f t="shared" si="16"/>
        <v>972966.9389999999</v>
      </c>
      <c r="I226" s="15">
        <f t="shared" si="17"/>
        <v>942875.17799999996</v>
      </c>
    </row>
    <row r="227" spans="1:9" x14ac:dyDescent="0.2">
      <c r="A227" s="5">
        <v>110171003</v>
      </c>
      <c r="B227" s="5" t="s">
        <v>180</v>
      </c>
      <c r="C227" s="5" t="s">
        <v>181</v>
      </c>
      <c r="D227" s="4">
        <v>2186.19</v>
      </c>
      <c r="E227" s="11">
        <v>1006665.8200000001</v>
      </c>
      <c r="F227" s="11">
        <v>2414077.2400000002</v>
      </c>
      <c r="G227" s="11">
        <f t="shared" si="15"/>
        <v>1407411.4200000002</v>
      </c>
      <c r="H227" s="18">
        <f t="shared" si="16"/>
        <v>1365189.0774000001</v>
      </c>
      <c r="I227" s="15">
        <f t="shared" si="17"/>
        <v>1322966.7348</v>
      </c>
    </row>
    <row r="228" spans="1:9" x14ac:dyDescent="0.2">
      <c r="A228" s="5">
        <v>104107803</v>
      </c>
      <c r="B228" s="5" t="s">
        <v>134</v>
      </c>
      <c r="C228" s="5" t="s">
        <v>128</v>
      </c>
      <c r="D228" s="4">
        <v>2165.1889999999999</v>
      </c>
      <c r="E228" s="11">
        <v>739929</v>
      </c>
      <c r="F228" s="11">
        <v>1522836.5</v>
      </c>
      <c r="G228" s="11">
        <f t="shared" si="15"/>
        <v>782907.5</v>
      </c>
      <c r="H228" s="18">
        <f t="shared" si="16"/>
        <v>759420.27500000002</v>
      </c>
      <c r="I228" s="15">
        <f t="shared" si="17"/>
        <v>735933.04999999993</v>
      </c>
    </row>
    <row r="229" spans="1:9" x14ac:dyDescent="0.2">
      <c r="A229" s="5">
        <v>115218303</v>
      </c>
      <c r="B229" s="5" t="s">
        <v>210</v>
      </c>
      <c r="C229" s="5" t="s">
        <v>203</v>
      </c>
      <c r="D229" s="4">
        <v>2164.672</v>
      </c>
      <c r="E229" s="11">
        <v>747399.86</v>
      </c>
      <c r="F229" s="11">
        <v>1854933.51</v>
      </c>
      <c r="G229" s="11">
        <f t="shared" si="15"/>
        <v>1107533.6499999999</v>
      </c>
      <c r="H229" s="18">
        <f t="shared" si="16"/>
        <v>1074307.6405</v>
      </c>
      <c r="I229" s="15">
        <f t="shared" si="17"/>
        <v>1041081.6309999998</v>
      </c>
    </row>
    <row r="230" spans="1:9" x14ac:dyDescent="0.2">
      <c r="A230" s="5">
        <v>118403003</v>
      </c>
      <c r="B230" s="5" t="s">
        <v>357</v>
      </c>
      <c r="C230" s="5" t="s">
        <v>354</v>
      </c>
      <c r="D230" s="4">
        <v>2159.357</v>
      </c>
      <c r="E230" s="11">
        <v>1984102.81</v>
      </c>
      <c r="F230" s="11">
        <v>2804434.49</v>
      </c>
      <c r="G230" s="11">
        <f t="shared" si="15"/>
        <v>820331.68000000017</v>
      </c>
      <c r="H230" s="18">
        <f t="shared" si="16"/>
        <v>795721.7296000002</v>
      </c>
      <c r="I230" s="15">
        <f t="shared" si="17"/>
        <v>771111.77920000011</v>
      </c>
    </row>
    <row r="231" spans="1:9" x14ac:dyDescent="0.2">
      <c r="A231" s="5">
        <v>121135003</v>
      </c>
      <c r="B231" s="5" t="s">
        <v>149</v>
      </c>
      <c r="C231" s="5" t="s">
        <v>150</v>
      </c>
      <c r="D231" s="4">
        <v>2157.6320000000001</v>
      </c>
      <c r="E231" s="11">
        <v>2382874.9500000002</v>
      </c>
      <c r="F231" s="11">
        <v>4440611.46</v>
      </c>
      <c r="G231" s="11">
        <f t="shared" si="15"/>
        <v>2057736.5099999998</v>
      </c>
      <c r="H231" s="18">
        <f t="shared" si="16"/>
        <v>1996004.4146999996</v>
      </c>
      <c r="I231" s="15">
        <f t="shared" si="17"/>
        <v>1934272.3193999997</v>
      </c>
    </row>
    <row r="232" spans="1:9" x14ac:dyDescent="0.2">
      <c r="A232" s="5">
        <v>121394603</v>
      </c>
      <c r="B232" s="5" t="s">
        <v>348</v>
      </c>
      <c r="C232" s="5" t="s">
        <v>344</v>
      </c>
      <c r="D232" s="4">
        <v>2155.0059999999999</v>
      </c>
      <c r="E232" s="11">
        <v>619531.23</v>
      </c>
      <c r="F232" s="11">
        <v>850667.55999999994</v>
      </c>
      <c r="G232" s="11">
        <f t="shared" si="15"/>
        <v>231136.32999999996</v>
      </c>
      <c r="H232" s="18">
        <f t="shared" si="16"/>
        <v>224202.24009999997</v>
      </c>
      <c r="I232" s="15">
        <f t="shared" si="17"/>
        <v>217268.15019999995</v>
      </c>
    </row>
    <row r="233" spans="1:9" x14ac:dyDescent="0.2">
      <c r="A233" s="5">
        <v>114067503</v>
      </c>
      <c r="B233" s="5" t="s">
        <v>92</v>
      </c>
      <c r="C233" s="5" t="s">
        <v>79</v>
      </c>
      <c r="D233" s="4">
        <v>2147.91</v>
      </c>
      <c r="E233" s="11">
        <v>683010.84000000008</v>
      </c>
      <c r="F233" s="11">
        <v>1206549.56</v>
      </c>
      <c r="G233" s="11">
        <f t="shared" si="15"/>
        <v>523538.72</v>
      </c>
      <c r="H233" s="18">
        <f t="shared" si="16"/>
        <v>507832.55839999998</v>
      </c>
      <c r="I233" s="15">
        <f t="shared" si="17"/>
        <v>492126.39679999993</v>
      </c>
    </row>
    <row r="234" spans="1:9" x14ac:dyDescent="0.2">
      <c r="A234" s="5">
        <v>106338003</v>
      </c>
      <c r="B234" s="5" t="s">
        <v>296</v>
      </c>
      <c r="C234" s="5" t="s">
        <v>294</v>
      </c>
      <c r="D234" s="4">
        <v>2140.7399999999998</v>
      </c>
      <c r="E234" s="11">
        <v>1723003.9899999998</v>
      </c>
      <c r="F234" s="11">
        <v>4088240.62</v>
      </c>
      <c r="G234" s="11">
        <f t="shared" si="15"/>
        <v>2365236.6300000004</v>
      </c>
      <c r="H234" s="18">
        <f t="shared" si="16"/>
        <v>2294279.5311000003</v>
      </c>
      <c r="I234" s="15">
        <f t="shared" si="17"/>
        <v>2223322.4322000002</v>
      </c>
    </row>
    <row r="235" spans="1:9" x14ac:dyDescent="0.2">
      <c r="A235" s="5">
        <v>114063503</v>
      </c>
      <c r="B235" s="5" t="s">
        <v>87</v>
      </c>
      <c r="C235" s="5" t="s">
        <v>79</v>
      </c>
      <c r="D235" s="4">
        <v>2129.9360000000001</v>
      </c>
      <c r="E235" s="11">
        <v>912580.97</v>
      </c>
      <c r="F235" s="11">
        <v>1795913.75</v>
      </c>
      <c r="G235" s="11">
        <f t="shared" si="15"/>
        <v>883332.78</v>
      </c>
      <c r="H235" s="18">
        <f t="shared" si="16"/>
        <v>856832.7966</v>
      </c>
      <c r="I235" s="15">
        <f t="shared" si="17"/>
        <v>830332.81319999998</v>
      </c>
    </row>
    <row r="236" spans="1:9" x14ac:dyDescent="0.2">
      <c r="A236" s="5">
        <v>112015203</v>
      </c>
      <c r="B236" s="5" t="s">
        <v>7</v>
      </c>
      <c r="C236" s="5" t="s">
        <v>3</v>
      </c>
      <c r="D236" s="4">
        <v>2115.7060000000001</v>
      </c>
      <c r="E236" s="11">
        <v>1026959.3300000001</v>
      </c>
      <c r="F236" s="11">
        <v>1306912.81</v>
      </c>
      <c r="G236" s="11">
        <f t="shared" si="15"/>
        <v>279953.48</v>
      </c>
      <c r="H236" s="18">
        <f t="shared" si="16"/>
        <v>271554.87559999997</v>
      </c>
      <c r="I236" s="15">
        <f t="shared" si="17"/>
        <v>263156.27119999996</v>
      </c>
    </row>
    <row r="237" spans="1:9" x14ac:dyDescent="0.2">
      <c r="A237" s="5">
        <v>120486003</v>
      </c>
      <c r="B237" s="5" t="s">
        <v>431</v>
      </c>
      <c r="C237" s="5" t="s">
        <v>425</v>
      </c>
      <c r="D237" s="4">
        <v>2113.7809999999999</v>
      </c>
      <c r="E237" s="11">
        <v>893839.77</v>
      </c>
      <c r="F237" s="11">
        <v>1244513.48</v>
      </c>
      <c r="G237" s="11">
        <f t="shared" si="15"/>
        <v>350673.70999999996</v>
      </c>
      <c r="H237" s="18">
        <f t="shared" si="16"/>
        <v>340153.49869999994</v>
      </c>
      <c r="I237" s="15">
        <f t="shared" si="17"/>
        <v>329633.28739999997</v>
      </c>
    </row>
    <row r="238" spans="1:9" x14ac:dyDescent="0.2">
      <c r="A238" s="5">
        <v>112672803</v>
      </c>
      <c r="B238" s="5" t="s">
        <v>551</v>
      </c>
      <c r="C238" s="5" t="s">
        <v>547</v>
      </c>
      <c r="D238" s="4">
        <v>2110.6880000000001</v>
      </c>
      <c r="E238" s="11">
        <v>586189</v>
      </c>
      <c r="F238" s="11">
        <v>451559</v>
      </c>
      <c r="G238" s="11">
        <f t="shared" si="15"/>
        <v>-134630</v>
      </c>
      <c r="H238" s="18">
        <f t="shared" si="16"/>
        <v>-130591.09999999999</v>
      </c>
      <c r="I238" s="15">
        <f t="shared" si="17"/>
        <v>-126552.2</v>
      </c>
    </row>
    <row r="239" spans="1:9" x14ac:dyDescent="0.2">
      <c r="A239" s="5">
        <v>116555003</v>
      </c>
      <c r="B239" s="5" t="s">
        <v>469</v>
      </c>
      <c r="C239" s="5" t="s">
        <v>470</v>
      </c>
      <c r="D239" s="4">
        <v>2104.87</v>
      </c>
      <c r="E239" s="11">
        <v>1207312.26</v>
      </c>
      <c r="F239" s="11">
        <v>1963052.83</v>
      </c>
      <c r="G239" s="11">
        <f t="shared" si="15"/>
        <v>755740.57000000007</v>
      </c>
      <c r="H239" s="18">
        <f t="shared" si="16"/>
        <v>733068.35290000006</v>
      </c>
      <c r="I239" s="15">
        <f t="shared" si="17"/>
        <v>710396.13580000005</v>
      </c>
    </row>
    <row r="240" spans="1:9" x14ac:dyDescent="0.2">
      <c r="A240" s="5">
        <v>105254353</v>
      </c>
      <c r="B240" s="5" t="s">
        <v>248</v>
      </c>
      <c r="C240" s="5" t="s">
        <v>242</v>
      </c>
      <c r="D240" s="4">
        <v>2090.3270000000002</v>
      </c>
      <c r="E240" s="11">
        <v>441633.63</v>
      </c>
      <c r="F240" s="11">
        <v>565454.72</v>
      </c>
      <c r="G240" s="11">
        <f t="shared" si="15"/>
        <v>123821.08999999997</v>
      </c>
      <c r="H240" s="18">
        <f t="shared" si="16"/>
        <v>120106.45729999997</v>
      </c>
      <c r="I240" s="15">
        <f t="shared" si="17"/>
        <v>116391.82459999996</v>
      </c>
    </row>
    <row r="241" spans="1:9" x14ac:dyDescent="0.2">
      <c r="A241" s="5">
        <v>104433303</v>
      </c>
      <c r="B241" s="5" t="s">
        <v>385</v>
      </c>
      <c r="C241" s="5" t="s">
        <v>381</v>
      </c>
      <c r="D241" s="4">
        <v>2082.9659999999999</v>
      </c>
      <c r="E241" s="11">
        <v>405719.07</v>
      </c>
      <c r="F241" s="11">
        <v>548104.65</v>
      </c>
      <c r="G241" s="11">
        <f t="shared" si="15"/>
        <v>142385.58000000002</v>
      </c>
      <c r="H241" s="18">
        <f t="shared" si="16"/>
        <v>138114.01260000002</v>
      </c>
      <c r="I241" s="15">
        <f t="shared" si="17"/>
        <v>133842.44520000002</v>
      </c>
    </row>
    <row r="242" spans="1:9" x14ac:dyDescent="0.2">
      <c r="A242" s="5">
        <v>127041203</v>
      </c>
      <c r="B242" s="5" t="s">
        <v>60</v>
      </c>
      <c r="C242" s="5" t="s">
        <v>58</v>
      </c>
      <c r="D242" s="4">
        <v>2073.33</v>
      </c>
      <c r="E242" s="11">
        <v>426754.12</v>
      </c>
      <c r="F242" s="11">
        <v>900368.09</v>
      </c>
      <c r="G242" s="11">
        <f t="shared" si="15"/>
        <v>473613.97</v>
      </c>
      <c r="H242" s="18">
        <f t="shared" si="16"/>
        <v>459405.55089999997</v>
      </c>
      <c r="I242" s="15">
        <f t="shared" si="17"/>
        <v>445197.13179999997</v>
      </c>
    </row>
    <row r="243" spans="1:9" x14ac:dyDescent="0.2">
      <c r="A243" s="5">
        <v>117596003</v>
      </c>
      <c r="B243" s="5" t="s">
        <v>493</v>
      </c>
      <c r="C243" s="5" t="s">
        <v>494</v>
      </c>
      <c r="D243" s="4">
        <v>2069.9450000000002</v>
      </c>
      <c r="E243" s="11">
        <v>670417.18999999994</v>
      </c>
      <c r="F243" s="11">
        <v>1236209.17</v>
      </c>
      <c r="G243" s="11">
        <f t="shared" si="15"/>
        <v>565791.98</v>
      </c>
      <c r="H243" s="18">
        <f t="shared" si="16"/>
        <v>548818.2206</v>
      </c>
      <c r="I243" s="15">
        <f t="shared" si="17"/>
        <v>531844.4611999999</v>
      </c>
    </row>
    <row r="244" spans="1:9" x14ac:dyDescent="0.2">
      <c r="A244" s="5">
        <v>104435603</v>
      </c>
      <c r="B244" s="5" t="s">
        <v>390</v>
      </c>
      <c r="C244" s="5" t="s">
        <v>381</v>
      </c>
      <c r="D244" s="4">
        <v>2065.4740000000002</v>
      </c>
      <c r="E244" s="11">
        <v>1721781.73</v>
      </c>
      <c r="F244" s="11">
        <v>1952187.6600000001</v>
      </c>
      <c r="G244" s="11">
        <f t="shared" si="15"/>
        <v>230405.93000000017</v>
      </c>
      <c r="H244" s="18">
        <f t="shared" si="16"/>
        <v>223493.75210000016</v>
      </c>
      <c r="I244" s="15">
        <f t="shared" si="17"/>
        <v>216581.57420000015</v>
      </c>
    </row>
    <row r="245" spans="1:9" x14ac:dyDescent="0.2">
      <c r="A245" s="5">
        <v>105253553</v>
      </c>
      <c r="B245" s="5" t="s">
        <v>245</v>
      </c>
      <c r="C245" s="5" t="s">
        <v>242</v>
      </c>
      <c r="D245" s="4">
        <v>2061.777</v>
      </c>
      <c r="E245" s="11">
        <v>804944.29</v>
      </c>
      <c r="F245" s="11">
        <v>1118111.43</v>
      </c>
      <c r="G245" s="11">
        <f t="shared" si="15"/>
        <v>313167.1399999999</v>
      </c>
      <c r="H245" s="18">
        <f t="shared" si="16"/>
        <v>303772.12579999986</v>
      </c>
      <c r="I245" s="15">
        <f t="shared" si="17"/>
        <v>294377.11159999989</v>
      </c>
    </row>
    <row r="246" spans="1:9" x14ac:dyDescent="0.2">
      <c r="A246" s="5">
        <v>107656303</v>
      </c>
      <c r="B246" s="5" t="s">
        <v>538</v>
      </c>
      <c r="C246" s="5" t="s">
        <v>526</v>
      </c>
      <c r="D246" s="4">
        <v>2045.8240000000001</v>
      </c>
      <c r="E246" s="11">
        <v>1327853.96</v>
      </c>
      <c r="F246" s="11">
        <v>2707188.0300000003</v>
      </c>
      <c r="G246" s="11">
        <f t="shared" si="15"/>
        <v>1379334.0700000003</v>
      </c>
      <c r="H246" s="18">
        <f t="shared" si="16"/>
        <v>1337954.0479000004</v>
      </c>
      <c r="I246" s="15">
        <f t="shared" si="17"/>
        <v>1296574.0258000002</v>
      </c>
    </row>
    <row r="247" spans="1:9" x14ac:dyDescent="0.2">
      <c r="A247" s="5">
        <v>108567703</v>
      </c>
      <c r="B247" s="5" t="s">
        <v>481</v>
      </c>
      <c r="C247" s="5" t="s">
        <v>473</v>
      </c>
      <c r="D247" s="4">
        <v>2034.5640000000001</v>
      </c>
      <c r="E247" s="11">
        <v>987785.5</v>
      </c>
      <c r="F247" s="11">
        <v>1175351.06</v>
      </c>
      <c r="G247" s="11">
        <f t="shared" si="15"/>
        <v>187565.56000000006</v>
      </c>
      <c r="H247" s="18">
        <f t="shared" si="16"/>
        <v>181938.59320000006</v>
      </c>
      <c r="I247" s="15">
        <f t="shared" si="17"/>
        <v>176311.62640000004</v>
      </c>
    </row>
    <row r="248" spans="1:9" x14ac:dyDescent="0.2">
      <c r="A248" s="5">
        <v>107655903</v>
      </c>
      <c r="B248" s="5" t="s">
        <v>537</v>
      </c>
      <c r="C248" s="5" t="s">
        <v>526</v>
      </c>
      <c r="D248" s="4">
        <v>2029.5150000000001</v>
      </c>
      <c r="E248" s="11">
        <v>1410671.5699999998</v>
      </c>
      <c r="F248" s="11">
        <v>1234698.47</v>
      </c>
      <c r="G248" s="11">
        <f t="shared" si="15"/>
        <v>-175973.09999999986</v>
      </c>
      <c r="H248" s="18">
        <f t="shared" si="16"/>
        <v>-170693.90699999986</v>
      </c>
      <c r="I248" s="15">
        <f t="shared" si="17"/>
        <v>-165414.71399999986</v>
      </c>
    </row>
    <row r="249" spans="1:9" x14ac:dyDescent="0.2">
      <c r="A249" s="5">
        <v>117080503</v>
      </c>
      <c r="B249" s="5" t="s">
        <v>105</v>
      </c>
      <c r="C249" s="5" t="s">
        <v>106</v>
      </c>
      <c r="D249" s="4">
        <v>2029.2760000000001</v>
      </c>
      <c r="E249" s="11">
        <v>690199.64</v>
      </c>
      <c r="F249" s="11">
        <v>789815.37</v>
      </c>
      <c r="G249" s="11">
        <f t="shared" si="15"/>
        <v>99615.729999999981</v>
      </c>
      <c r="H249" s="18">
        <f t="shared" si="16"/>
        <v>96627.258099999977</v>
      </c>
      <c r="I249" s="15">
        <f t="shared" si="17"/>
        <v>93638.786199999973</v>
      </c>
    </row>
    <row r="250" spans="1:9" x14ac:dyDescent="0.2">
      <c r="A250" s="5">
        <v>129545003</v>
      </c>
      <c r="B250" s="5" t="s">
        <v>460</v>
      </c>
      <c r="C250" s="5" t="s">
        <v>457</v>
      </c>
      <c r="D250" s="4">
        <v>2021.4359999999999</v>
      </c>
      <c r="E250" s="11">
        <v>838284.47</v>
      </c>
      <c r="F250" s="11">
        <v>1243180.08</v>
      </c>
      <c r="G250" s="11">
        <f t="shared" si="15"/>
        <v>404895.6100000001</v>
      </c>
      <c r="H250" s="18">
        <f t="shared" si="16"/>
        <v>392748.74170000007</v>
      </c>
      <c r="I250" s="15">
        <f t="shared" si="17"/>
        <v>380601.8734000001</v>
      </c>
    </row>
    <row r="251" spans="1:9" x14ac:dyDescent="0.2">
      <c r="A251" s="5">
        <v>116495003</v>
      </c>
      <c r="B251" s="5" t="s">
        <v>435</v>
      </c>
      <c r="C251" s="5" t="s">
        <v>434</v>
      </c>
      <c r="D251" s="4">
        <v>2005.9839999999999</v>
      </c>
      <c r="E251" s="11">
        <v>419338.12</v>
      </c>
      <c r="F251" s="11">
        <v>732176.97</v>
      </c>
      <c r="G251" s="11">
        <f t="shared" si="15"/>
        <v>312838.84999999998</v>
      </c>
      <c r="H251" s="18">
        <f t="shared" si="16"/>
        <v>303453.68449999997</v>
      </c>
      <c r="I251" s="15">
        <f t="shared" si="17"/>
        <v>294068.51899999997</v>
      </c>
    </row>
    <row r="252" spans="1:9" x14ac:dyDescent="0.2">
      <c r="A252" s="5">
        <v>121136603</v>
      </c>
      <c r="B252" s="5" t="s">
        <v>153</v>
      </c>
      <c r="C252" s="5" t="s">
        <v>150</v>
      </c>
      <c r="D252" s="4">
        <v>2000.3240000000001</v>
      </c>
      <c r="E252" s="11">
        <v>2498438.36</v>
      </c>
      <c r="F252" s="11">
        <v>3601192.94</v>
      </c>
      <c r="G252" s="11">
        <f t="shared" si="15"/>
        <v>1102754.58</v>
      </c>
      <c r="H252" s="18">
        <f t="shared" si="16"/>
        <v>1069671.9426</v>
      </c>
      <c r="I252" s="15">
        <f t="shared" si="17"/>
        <v>1036589.3052000001</v>
      </c>
    </row>
    <row r="253" spans="1:9" x14ac:dyDescent="0.2">
      <c r="A253" s="5">
        <v>116605003</v>
      </c>
      <c r="B253" s="5" t="s">
        <v>499</v>
      </c>
      <c r="C253" s="5" t="s">
        <v>498</v>
      </c>
      <c r="D253" s="4">
        <v>1995.8869999999999</v>
      </c>
      <c r="E253" s="11">
        <v>455248.78</v>
      </c>
      <c r="F253" s="11">
        <v>773185.08</v>
      </c>
      <c r="G253" s="11">
        <f t="shared" si="15"/>
        <v>317936.29999999993</v>
      </c>
      <c r="H253" s="18">
        <f t="shared" si="16"/>
        <v>308398.21099999995</v>
      </c>
      <c r="I253" s="15">
        <f t="shared" si="17"/>
        <v>298860.12199999992</v>
      </c>
    </row>
    <row r="254" spans="1:9" x14ac:dyDescent="0.2">
      <c r="A254" s="5">
        <v>105253903</v>
      </c>
      <c r="B254" s="5" t="s">
        <v>246</v>
      </c>
      <c r="C254" s="5" t="s">
        <v>242</v>
      </c>
      <c r="D254" s="4">
        <v>1994.2439999999999</v>
      </c>
      <c r="E254" s="11">
        <v>539418.80999999994</v>
      </c>
      <c r="F254" s="11">
        <v>968943.14999999991</v>
      </c>
      <c r="G254" s="11">
        <f t="shared" si="15"/>
        <v>429524.33999999997</v>
      </c>
      <c r="H254" s="18">
        <f t="shared" si="16"/>
        <v>416638.60979999998</v>
      </c>
      <c r="I254" s="15">
        <f t="shared" si="17"/>
        <v>403752.87959999993</v>
      </c>
    </row>
    <row r="255" spans="1:9" x14ac:dyDescent="0.2">
      <c r="A255" s="5">
        <v>104107503</v>
      </c>
      <c r="B255" s="5" t="s">
        <v>133</v>
      </c>
      <c r="C255" s="5" t="s">
        <v>128</v>
      </c>
      <c r="D255" s="4">
        <v>1989.693</v>
      </c>
      <c r="E255" s="11">
        <v>1093070</v>
      </c>
      <c r="F255" s="11">
        <v>1946427.71</v>
      </c>
      <c r="G255" s="11">
        <f t="shared" si="15"/>
        <v>853357.71</v>
      </c>
      <c r="H255" s="18">
        <f t="shared" si="16"/>
        <v>827756.97869999998</v>
      </c>
      <c r="I255" s="15">
        <f t="shared" si="17"/>
        <v>802156.24739999988</v>
      </c>
    </row>
    <row r="256" spans="1:9" x14ac:dyDescent="0.2">
      <c r="A256" s="5">
        <v>103025002</v>
      </c>
      <c r="B256" s="5" t="s">
        <v>27</v>
      </c>
      <c r="C256" s="5" t="s">
        <v>10</v>
      </c>
      <c r="D256" s="4">
        <v>1985.2639999999999</v>
      </c>
      <c r="E256" s="11">
        <v>641228.77</v>
      </c>
      <c r="F256" s="11">
        <v>837715.66999999993</v>
      </c>
      <c r="G256" s="11">
        <f t="shared" si="15"/>
        <v>196486.89999999991</v>
      </c>
      <c r="H256" s="18">
        <f t="shared" si="16"/>
        <v>190592.29299999992</v>
      </c>
      <c r="I256" s="15">
        <f t="shared" si="17"/>
        <v>184697.6859999999</v>
      </c>
    </row>
    <row r="257" spans="1:9" x14ac:dyDescent="0.2">
      <c r="A257" s="5">
        <v>119355503</v>
      </c>
      <c r="B257" s="5" t="s">
        <v>304</v>
      </c>
      <c r="C257" s="5" t="s">
        <v>300</v>
      </c>
      <c r="D257" s="4">
        <v>1978.4860000000001</v>
      </c>
      <c r="E257" s="11">
        <v>1021472.69</v>
      </c>
      <c r="F257" s="11">
        <v>1618636.6600000001</v>
      </c>
      <c r="G257" s="11">
        <f t="shared" si="15"/>
        <v>597163.9700000002</v>
      </c>
      <c r="H257" s="18">
        <f t="shared" si="16"/>
        <v>579249.05090000015</v>
      </c>
      <c r="I257" s="15">
        <f t="shared" si="17"/>
        <v>561334.13180000021</v>
      </c>
    </row>
    <row r="258" spans="1:9" x14ac:dyDescent="0.2">
      <c r="A258" s="5">
        <v>107651603</v>
      </c>
      <c r="B258" s="5" t="s">
        <v>528</v>
      </c>
      <c r="C258" s="5" t="s">
        <v>526</v>
      </c>
      <c r="D258" s="4">
        <v>1952.019</v>
      </c>
      <c r="E258" s="11">
        <v>1126333.19</v>
      </c>
      <c r="F258" s="11">
        <v>1327914.49</v>
      </c>
      <c r="G258" s="11">
        <f t="shared" ref="G258:G321" si="18">F258-E258</f>
        <v>201581.30000000005</v>
      </c>
      <c r="H258" s="18">
        <f t="shared" si="16"/>
        <v>195533.86100000003</v>
      </c>
      <c r="I258" s="15">
        <f t="shared" si="17"/>
        <v>189486.42200000002</v>
      </c>
    </row>
    <row r="259" spans="1:9" x14ac:dyDescent="0.2">
      <c r="A259" s="5">
        <v>106617203</v>
      </c>
      <c r="B259" s="5" t="s">
        <v>504</v>
      </c>
      <c r="C259" s="5" t="s">
        <v>501</v>
      </c>
      <c r="D259" s="4">
        <v>1949.405</v>
      </c>
      <c r="E259" s="11">
        <v>608625.93000000005</v>
      </c>
      <c r="F259" s="11">
        <v>626245.84</v>
      </c>
      <c r="G259" s="11">
        <f t="shared" si="18"/>
        <v>17619.909999999916</v>
      </c>
      <c r="H259" s="18">
        <f t="shared" si="16"/>
        <v>17091.312699999919</v>
      </c>
      <c r="I259" s="15">
        <f t="shared" si="17"/>
        <v>16562.715399999921</v>
      </c>
    </row>
    <row r="260" spans="1:9" x14ac:dyDescent="0.2">
      <c r="A260" s="5">
        <v>116191503</v>
      </c>
      <c r="B260" s="5" t="s">
        <v>195</v>
      </c>
      <c r="C260" s="5" t="s">
        <v>192</v>
      </c>
      <c r="D260" s="4">
        <v>1947.886</v>
      </c>
      <c r="E260" s="11">
        <v>591634.06999999995</v>
      </c>
      <c r="F260" s="11">
        <v>598591.11</v>
      </c>
      <c r="G260" s="11">
        <f t="shared" si="18"/>
        <v>6957.0400000000373</v>
      </c>
      <c r="H260" s="18">
        <f t="shared" si="16"/>
        <v>6748.3288000000357</v>
      </c>
      <c r="I260" s="15">
        <f t="shared" si="17"/>
        <v>6539.6176000000351</v>
      </c>
    </row>
    <row r="261" spans="1:9" x14ac:dyDescent="0.2">
      <c r="A261" s="5">
        <v>106616203</v>
      </c>
      <c r="B261" s="5" t="s">
        <v>503</v>
      </c>
      <c r="C261" s="5" t="s">
        <v>501</v>
      </c>
      <c r="D261" s="4">
        <v>1945.2950000000001</v>
      </c>
      <c r="E261" s="11">
        <v>812109.41999999993</v>
      </c>
      <c r="F261" s="11">
        <v>1201450.98</v>
      </c>
      <c r="G261" s="11">
        <f t="shared" si="18"/>
        <v>389341.56000000006</v>
      </c>
      <c r="H261" s="18">
        <f t="shared" si="16"/>
        <v>377661.31320000003</v>
      </c>
      <c r="I261" s="15">
        <f t="shared" si="17"/>
        <v>365981.06640000001</v>
      </c>
    </row>
    <row r="262" spans="1:9" x14ac:dyDescent="0.2">
      <c r="A262" s="5">
        <v>128033053</v>
      </c>
      <c r="B262" s="5" t="s">
        <v>55</v>
      </c>
      <c r="C262" s="5" t="s">
        <v>53</v>
      </c>
      <c r="D262" s="4">
        <v>1944.461</v>
      </c>
      <c r="E262" s="11">
        <v>398953.94999999995</v>
      </c>
      <c r="F262" s="11">
        <v>690231.28</v>
      </c>
      <c r="G262" s="11">
        <f t="shared" si="18"/>
        <v>291277.33000000007</v>
      </c>
      <c r="H262" s="18">
        <f t="shared" si="16"/>
        <v>282539.01010000007</v>
      </c>
      <c r="I262" s="15">
        <f t="shared" si="17"/>
        <v>273800.69020000007</v>
      </c>
    </row>
    <row r="263" spans="1:9" x14ac:dyDescent="0.2">
      <c r="A263" s="5">
        <v>105201033</v>
      </c>
      <c r="B263" s="5" t="s">
        <v>198</v>
      </c>
      <c r="C263" s="5" t="s">
        <v>199</v>
      </c>
      <c r="D263" s="4">
        <v>1941.2070000000001</v>
      </c>
      <c r="E263" s="11">
        <v>1341429.98</v>
      </c>
      <c r="F263" s="11">
        <v>1533549.67</v>
      </c>
      <c r="G263" s="11">
        <f t="shared" si="18"/>
        <v>192119.68999999994</v>
      </c>
      <c r="H263" s="18">
        <f t="shared" si="16"/>
        <v>186356.09929999994</v>
      </c>
      <c r="I263" s="15">
        <f t="shared" si="17"/>
        <v>180592.50859999994</v>
      </c>
    </row>
    <row r="264" spans="1:9" x14ac:dyDescent="0.2">
      <c r="A264" s="5">
        <v>107657503</v>
      </c>
      <c r="B264" s="5" t="s">
        <v>541</v>
      </c>
      <c r="C264" s="5" t="s">
        <v>526</v>
      </c>
      <c r="D264" s="4">
        <v>1939.7270000000001</v>
      </c>
      <c r="E264" s="11">
        <v>1046711.26</v>
      </c>
      <c r="F264" s="11">
        <v>1819690.48</v>
      </c>
      <c r="G264" s="11">
        <f t="shared" si="18"/>
        <v>772979.22</v>
      </c>
      <c r="H264" s="18">
        <f t="shared" si="16"/>
        <v>749789.8433999999</v>
      </c>
      <c r="I264" s="15">
        <f t="shared" si="17"/>
        <v>726600.46679999994</v>
      </c>
    </row>
    <row r="265" spans="1:9" x14ac:dyDescent="0.2">
      <c r="A265" s="5">
        <v>109248003</v>
      </c>
      <c r="B265" s="5" t="s">
        <v>240</v>
      </c>
      <c r="C265" s="5" t="s">
        <v>238</v>
      </c>
      <c r="D265" s="4">
        <v>1939.722</v>
      </c>
      <c r="E265" s="11">
        <v>375677.81</v>
      </c>
      <c r="F265" s="11">
        <v>339534.8</v>
      </c>
      <c r="G265" s="11">
        <f t="shared" si="18"/>
        <v>-36143.010000000009</v>
      </c>
      <c r="H265" s="18">
        <f t="shared" si="16"/>
        <v>-35058.719700000009</v>
      </c>
      <c r="I265" s="15">
        <f t="shared" si="17"/>
        <v>-33974.429400000008</v>
      </c>
    </row>
    <row r="266" spans="1:9" x14ac:dyDescent="0.2">
      <c r="A266" s="5">
        <v>112011103</v>
      </c>
      <c r="B266" s="5" t="s">
        <v>2</v>
      </c>
      <c r="C266" s="5" t="s">
        <v>3</v>
      </c>
      <c r="D266" s="4">
        <v>1936.357</v>
      </c>
      <c r="E266" s="11">
        <v>711262.88</v>
      </c>
      <c r="F266" s="11">
        <v>1605874.52</v>
      </c>
      <c r="G266" s="11">
        <f t="shared" si="18"/>
        <v>894611.64</v>
      </c>
      <c r="H266" s="18">
        <f t="shared" si="16"/>
        <v>867773.29079999996</v>
      </c>
      <c r="I266" s="15">
        <f t="shared" si="17"/>
        <v>840934.94160000002</v>
      </c>
    </row>
    <row r="267" spans="1:9" x14ac:dyDescent="0.2">
      <c r="A267" s="5">
        <v>116604003</v>
      </c>
      <c r="B267" s="5" t="s">
        <v>497</v>
      </c>
      <c r="C267" s="5" t="s">
        <v>498</v>
      </c>
      <c r="D267" s="4">
        <v>1928.0350000000001</v>
      </c>
      <c r="E267" s="11">
        <v>370941.83</v>
      </c>
      <c r="F267" s="11">
        <v>1079844.55</v>
      </c>
      <c r="G267" s="11">
        <f t="shared" si="18"/>
        <v>708902.72</v>
      </c>
      <c r="H267" s="18">
        <f t="shared" si="16"/>
        <v>687635.63839999994</v>
      </c>
      <c r="I267" s="15">
        <f t="shared" si="17"/>
        <v>666368.5567999999</v>
      </c>
    </row>
    <row r="268" spans="1:9" x14ac:dyDescent="0.2">
      <c r="A268" s="5">
        <v>103027753</v>
      </c>
      <c r="B268" s="5" t="s">
        <v>39</v>
      </c>
      <c r="C268" s="5" t="s">
        <v>10</v>
      </c>
      <c r="D268" s="4">
        <v>1907.835</v>
      </c>
      <c r="E268" s="11">
        <v>303994</v>
      </c>
      <c r="F268" s="11">
        <v>635345</v>
      </c>
      <c r="G268" s="11">
        <f t="shared" si="18"/>
        <v>331351</v>
      </c>
      <c r="H268" s="18">
        <f t="shared" si="16"/>
        <v>321410.46999999997</v>
      </c>
      <c r="I268" s="15">
        <f t="shared" si="17"/>
        <v>311469.94</v>
      </c>
    </row>
    <row r="269" spans="1:9" x14ac:dyDescent="0.2">
      <c r="A269" s="5">
        <v>108051003</v>
      </c>
      <c r="B269" s="5" t="s">
        <v>72</v>
      </c>
      <c r="C269" s="5" t="s">
        <v>73</v>
      </c>
      <c r="D269" s="4">
        <v>1897.5039999999999</v>
      </c>
      <c r="E269" s="11">
        <v>234777.56</v>
      </c>
      <c r="F269" s="11">
        <v>514263.24</v>
      </c>
      <c r="G269" s="11">
        <f t="shared" si="18"/>
        <v>279485.68</v>
      </c>
      <c r="H269" s="18">
        <f t="shared" si="16"/>
        <v>271101.10959999997</v>
      </c>
      <c r="I269" s="15">
        <f t="shared" si="17"/>
        <v>262716.5392</v>
      </c>
    </row>
    <row r="270" spans="1:9" x14ac:dyDescent="0.2">
      <c r="A270" s="5">
        <v>117415103</v>
      </c>
      <c r="B270" s="5" t="s">
        <v>370</v>
      </c>
      <c r="C270" s="5" t="s">
        <v>366</v>
      </c>
      <c r="D270" s="4">
        <v>1896.414</v>
      </c>
      <c r="E270" s="11">
        <v>669266.86</v>
      </c>
      <c r="F270" s="11">
        <v>970428.80999999994</v>
      </c>
      <c r="G270" s="11">
        <f t="shared" si="18"/>
        <v>301161.94999999995</v>
      </c>
      <c r="H270" s="18">
        <f t="shared" si="16"/>
        <v>292127.09149999992</v>
      </c>
      <c r="I270" s="15">
        <f t="shared" si="17"/>
        <v>283092.23299999995</v>
      </c>
    </row>
    <row r="271" spans="1:9" x14ac:dyDescent="0.2">
      <c r="A271" s="5">
        <v>105251453</v>
      </c>
      <c r="B271" s="5" t="s">
        <v>241</v>
      </c>
      <c r="C271" s="5" t="s">
        <v>242</v>
      </c>
      <c r="D271" s="4">
        <v>1890.796</v>
      </c>
      <c r="E271" s="11">
        <v>499457.13</v>
      </c>
      <c r="F271" s="11">
        <v>923807.96</v>
      </c>
      <c r="G271" s="11">
        <f t="shared" si="18"/>
        <v>424350.82999999996</v>
      </c>
      <c r="H271" s="18">
        <f t="shared" si="16"/>
        <v>411620.30509999994</v>
      </c>
      <c r="I271" s="15">
        <f t="shared" si="17"/>
        <v>398889.78019999992</v>
      </c>
    </row>
    <row r="272" spans="1:9" x14ac:dyDescent="0.2">
      <c r="A272" s="5">
        <v>119648903</v>
      </c>
      <c r="B272" s="5" t="s">
        <v>524</v>
      </c>
      <c r="C272" s="5" t="s">
        <v>523</v>
      </c>
      <c r="D272" s="4">
        <v>1889.979</v>
      </c>
      <c r="E272" s="11">
        <v>1622943.12</v>
      </c>
      <c r="F272" s="11">
        <v>2275201.3199999998</v>
      </c>
      <c r="G272" s="11">
        <f t="shared" si="18"/>
        <v>652258.19999999972</v>
      </c>
      <c r="H272" s="18">
        <f t="shared" si="16"/>
        <v>632690.45399999968</v>
      </c>
      <c r="I272" s="15">
        <f t="shared" si="17"/>
        <v>613122.70799999975</v>
      </c>
    </row>
    <row r="273" spans="1:9" x14ac:dyDescent="0.2">
      <c r="A273" s="5">
        <v>103020753</v>
      </c>
      <c r="B273" s="5" t="s">
        <v>11</v>
      </c>
      <c r="C273" s="5" t="s">
        <v>10</v>
      </c>
      <c r="D273" s="4">
        <v>1888.9670000000001</v>
      </c>
      <c r="E273" s="11">
        <v>488853.57</v>
      </c>
      <c r="F273" s="11">
        <v>234556.38</v>
      </c>
      <c r="G273" s="11">
        <f t="shared" si="18"/>
        <v>-254297.19</v>
      </c>
      <c r="H273" s="18">
        <f t="shared" si="16"/>
        <v>-246668.27429999999</v>
      </c>
      <c r="I273" s="15">
        <f t="shared" si="17"/>
        <v>-239039.35859999998</v>
      </c>
    </row>
    <row r="274" spans="1:9" x14ac:dyDescent="0.2">
      <c r="A274" s="5">
        <v>103022253</v>
      </c>
      <c r="B274" s="5" t="s">
        <v>19</v>
      </c>
      <c r="C274" s="5" t="s">
        <v>10</v>
      </c>
      <c r="D274" s="4">
        <v>1886.2280000000001</v>
      </c>
      <c r="E274" s="11">
        <v>621611.84</v>
      </c>
      <c r="F274" s="11">
        <v>1081858.82</v>
      </c>
      <c r="G274" s="11">
        <f t="shared" si="18"/>
        <v>460246.9800000001</v>
      </c>
      <c r="H274" s="18">
        <f t="shared" si="16"/>
        <v>446439.57060000009</v>
      </c>
      <c r="I274" s="15">
        <f t="shared" si="17"/>
        <v>432632.16120000009</v>
      </c>
    </row>
    <row r="275" spans="1:9" x14ac:dyDescent="0.2">
      <c r="A275" s="5">
        <v>111312503</v>
      </c>
      <c r="B275" s="5" t="s">
        <v>280</v>
      </c>
      <c r="C275" s="5" t="s">
        <v>281</v>
      </c>
      <c r="D275" s="4">
        <v>1883.7239999999999</v>
      </c>
      <c r="E275" s="11">
        <v>497622.86</v>
      </c>
      <c r="F275" s="11">
        <v>940859.91999999993</v>
      </c>
      <c r="G275" s="11">
        <f t="shared" si="18"/>
        <v>443237.05999999994</v>
      </c>
      <c r="H275" s="18">
        <f t="shared" si="16"/>
        <v>429939.94819999993</v>
      </c>
      <c r="I275" s="15">
        <f t="shared" si="17"/>
        <v>416642.83639999991</v>
      </c>
    </row>
    <row r="276" spans="1:9" x14ac:dyDescent="0.2">
      <c r="A276" s="5">
        <v>114069353</v>
      </c>
      <c r="B276" s="5" t="s">
        <v>96</v>
      </c>
      <c r="C276" s="5" t="s">
        <v>79</v>
      </c>
      <c r="D276" s="4">
        <v>1880.288</v>
      </c>
      <c r="E276" s="11">
        <v>575408.41999999993</v>
      </c>
      <c r="F276" s="11">
        <v>801462.45</v>
      </c>
      <c r="G276" s="11">
        <f t="shared" si="18"/>
        <v>226054.03000000003</v>
      </c>
      <c r="H276" s="18">
        <f t="shared" si="16"/>
        <v>219272.40910000002</v>
      </c>
      <c r="I276" s="15">
        <f t="shared" si="17"/>
        <v>212490.78820000001</v>
      </c>
    </row>
    <row r="277" spans="1:9" x14ac:dyDescent="0.2">
      <c r="A277" s="5">
        <v>107658903</v>
      </c>
      <c r="B277" s="5" t="s">
        <v>542</v>
      </c>
      <c r="C277" s="5" t="s">
        <v>526</v>
      </c>
      <c r="D277" s="4">
        <v>1873.8879999999999</v>
      </c>
      <c r="E277" s="11">
        <v>727690.23999999999</v>
      </c>
      <c r="F277" s="11">
        <v>960299.78</v>
      </c>
      <c r="G277" s="11">
        <f t="shared" si="18"/>
        <v>232609.54000000004</v>
      </c>
      <c r="H277" s="18">
        <f t="shared" ref="H277:H340" si="19">(G277*0.97)</f>
        <v>225631.25380000003</v>
      </c>
      <c r="I277" s="15">
        <f t="shared" ref="I277:I340" si="20">(G277*0.94)</f>
        <v>218652.96760000003</v>
      </c>
    </row>
    <row r="278" spans="1:9" x14ac:dyDescent="0.2">
      <c r="A278" s="5">
        <v>104432903</v>
      </c>
      <c r="B278" s="5" t="s">
        <v>384</v>
      </c>
      <c r="C278" s="5" t="s">
        <v>381</v>
      </c>
      <c r="D278" s="4">
        <v>1867.9670000000001</v>
      </c>
      <c r="E278" s="11">
        <v>688652.65999999992</v>
      </c>
      <c r="F278" s="11">
        <v>733431.04</v>
      </c>
      <c r="G278" s="11">
        <f t="shared" si="18"/>
        <v>44778.380000000121</v>
      </c>
      <c r="H278" s="18">
        <f t="shared" si="19"/>
        <v>43435.028600000114</v>
      </c>
      <c r="I278" s="15">
        <f t="shared" si="20"/>
        <v>42091.677200000115</v>
      </c>
    </row>
    <row r="279" spans="1:9" x14ac:dyDescent="0.2">
      <c r="A279" s="5">
        <v>115506003</v>
      </c>
      <c r="B279" s="5" t="s">
        <v>443</v>
      </c>
      <c r="C279" s="5" t="s">
        <v>441</v>
      </c>
      <c r="D279" s="4">
        <v>1861.1420000000001</v>
      </c>
      <c r="E279" s="11">
        <v>1717977.9900000002</v>
      </c>
      <c r="F279" s="11">
        <v>2698861.42</v>
      </c>
      <c r="G279" s="11">
        <f t="shared" si="18"/>
        <v>980883.4299999997</v>
      </c>
      <c r="H279" s="18">
        <f t="shared" si="19"/>
        <v>951456.92709999974</v>
      </c>
      <c r="I279" s="15">
        <f t="shared" si="20"/>
        <v>922030.42419999966</v>
      </c>
    </row>
    <row r="280" spans="1:9" x14ac:dyDescent="0.2">
      <c r="A280" s="5">
        <v>106612203</v>
      </c>
      <c r="B280" s="5" t="s">
        <v>502</v>
      </c>
      <c r="C280" s="5" t="s">
        <v>501</v>
      </c>
      <c r="D280" s="4">
        <v>1860.7940000000001</v>
      </c>
      <c r="E280" s="11">
        <v>900073.3</v>
      </c>
      <c r="F280" s="11">
        <v>1401924.57</v>
      </c>
      <c r="G280" s="11">
        <f t="shared" si="18"/>
        <v>501851.27</v>
      </c>
      <c r="H280" s="18">
        <f t="shared" si="19"/>
        <v>486795.73190000001</v>
      </c>
      <c r="I280" s="15">
        <f t="shared" si="20"/>
        <v>471740.19380000001</v>
      </c>
    </row>
    <row r="281" spans="1:9" x14ac:dyDescent="0.2">
      <c r="A281" s="5">
        <v>108078003</v>
      </c>
      <c r="B281" s="5" t="s">
        <v>103</v>
      </c>
      <c r="C281" s="5" t="s">
        <v>98</v>
      </c>
      <c r="D281" s="4">
        <v>1833.694</v>
      </c>
      <c r="E281" s="11">
        <v>277281.26</v>
      </c>
      <c r="F281" s="11">
        <v>756033.26</v>
      </c>
      <c r="G281" s="11">
        <f t="shared" si="18"/>
        <v>478752</v>
      </c>
      <c r="H281" s="18">
        <f t="shared" si="19"/>
        <v>464389.44</v>
      </c>
      <c r="I281" s="15">
        <f t="shared" si="20"/>
        <v>450026.87999999995</v>
      </c>
    </row>
    <row r="282" spans="1:9" x14ac:dyDescent="0.2">
      <c r="A282" s="5">
        <v>105253303</v>
      </c>
      <c r="B282" s="5" t="s">
        <v>244</v>
      </c>
      <c r="C282" s="5" t="s">
        <v>242</v>
      </c>
      <c r="D282" s="4">
        <v>1815.5070000000001</v>
      </c>
      <c r="E282" s="11">
        <v>160516.91</v>
      </c>
      <c r="F282" s="11">
        <v>223343.8</v>
      </c>
      <c r="G282" s="11">
        <f t="shared" si="18"/>
        <v>62826.889999999985</v>
      </c>
      <c r="H282" s="18">
        <f t="shared" si="19"/>
        <v>60942.083299999984</v>
      </c>
      <c r="I282" s="15">
        <f t="shared" si="20"/>
        <v>59057.276599999983</v>
      </c>
    </row>
    <row r="283" spans="1:9" x14ac:dyDescent="0.2">
      <c r="A283" s="5">
        <v>108112203</v>
      </c>
      <c r="B283" s="5" t="s">
        <v>140</v>
      </c>
      <c r="C283" s="5" t="s">
        <v>136</v>
      </c>
      <c r="D283" s="4">
        <v>1812.095</v>
      </c>
      <c r="E283" s="11">
        <v>268705.62</v>
      </c>
      <c r="F283" s="11">
        <v>420908.75</v>
      </c>
      <c r="G283" s="11">
        <f t="shared" si="18"/>
        <v>152203.13</v>
      </c>
      <c r="H283" s="18">
        <f t="shared" si="19"/>
        <v>147637.0361</v>
      </c>
      <c r="I283" s="15">
        <f t="shared" si="20"/>
        <v>143070.94219999999</v>
      </c>
    </row>
    <row r="284" spans="1:9" x14ac:dyDescent="0.2">
      <c r="A284" s="5">
        <v>121136503</v>
      </c>
      <c r="B284" s="5" t="s">
        <v>152</v>
      </c>
      <c r="C284" s="5" t="s">
        <v>150</v>
      </c>
      <c r="D284" s="4">
        <v>1806.7329999999999</v>
      </c>
      <c r="E284" s="11">
        <v>925437.27</v>
      </c>
      <c r="F284" s="11">
        <v>2113229.4499999997</v>
      </c>
      <c r="G284" s="11">
        <f t="shared" si="18"/>
        <v>1187792.1799999997</v>
      </c>
      <c r="H284" s="18">
        <f t="shared" si="19"/>
        <v>1152158.4145999998</v>
      </c>
      <c r="I284" s="15">
        <f t="shared" si="20"/>
        <v>1116524.6491999996</v>
      </c>
    </row>
    <row r="285" spans="1:9" x14ac:dyDescent="0.2">
      <c r="A285" s="5">
        <v>127041503</v>
      </c>
      <c r="B285" s="5" t="s">
        <v>61</v>
      </c>
      <c r="C285" s="5" t="s">
        <v>58</v>
      </c>
      <c r="D285" s="4">
        <v>1801.77</v>
      </c>
      <c r="E285" s="11">
        <v>1060245.75</v>
      </c>
      <c r="F285" s="11">
        <v>1232814.3700000001</v>
      </c>
      <c r="G285" s="11">
        <f t="shared" si="18"/>
        <v>172568.62000000011</v>
      </c>
      <c r="H285" s="18">
        <f t="shared" si="19"/>
        <v>167391.56140000009</v>
      </c>
      <c r="I285" s="15">
        <f t="shared" si="20"/>
        <v>162214.5028000001</v>
      </c>
    </row>
    <row r="286" spans="1:9" x14ac:dyDescent="0.2">
      <c r="A286" s="5">
        <v>103028753</v>
      </c>
      <c r="B286" s="5" t="s">
        <v>44</v>
      </c>
      <c r="C286" s="5" t="s">
        <v>10</v>
      </c>
      <c r="D286" s="4">
        <v>1792.2560000000001</v>
      </c>
      <c r="E286" s="11">
        <v>354890.7</v>
      </c>
      <c r="F286" s="11">
        <v>653475.31999999995</v>
      </c>
      <c r="G286" s="11">
        <f t="shared" si="18"/>
        <v>298584.61999999994</v>
      </c>
      <c r="H286" s="18">
        <f t="shared" si="19"/>
        <v>289627.08139999991</v>
      </c>
      <c r="I286" s="15">
        <f t="shared" si="20"/>
        <v>280669.54279999994</v>
      </c>
    </row>
    <row r="287" spans="1:9" x14ac:dyDescent="0.2">
      <c r="A287" s="5">
        <v>117597003</v>
      </c>
      <c r="B287" s="5" t="s">
        <v>495</v>
      </c>
      <c r="C287" s="5" t="s">
        <v>494</v>
      </c>
      <c r="D287" s="4">
        <v>1790.6279999999999</v>
      </c>
      <c r="E287" s="11">
        <v>519194.42000000004</v>
      </c>
      <c r="F287" s="11">
        <v>934170.35000000009</v>
      </c>
      <c r="G287" s="11">
        <f t="shared" si="18"/>
        <v>414975.93000000005</v>
      </c>
      <c r="H287" s="18">
        <f t="shared" si="19"/>
        <v>402526.65210000006</v>
      </c>
      <c r="I287" s="15">
        <f t="shared" si="20"/>
        <v>390077.37420000002</v>
      </c>
    </row>
    <row r="288" spans="1:9" x14ac:dyDescent="0.2">
      <c r="A288" s="5">
        <v>107650703</v>
      </c>
      <c r="B288" s="5" t="s">
        <v>527</v>
      </c>
      <c r="C288" s="5" t="s">
        <v>526</v>
      </c>
      <c r="D288" s="4">
        <v>1786.3620000000001</v>
      </c>
      <c r="E288" s="11">
        <v>471053.26</v>
      </c>
      <c r="F288" s="11">
        <v>477211.37</v>
      </c>
      <c r="G288" s="11">
        <f t="shared" si="18"/>
        <v>6158.109999999986</v>
      </c>
      <c r="H288" s="18">
        <f t="shared" si="19"/>
        <v>5973.3666999999859</v>
      </c>
      <c r="I288" s="15">
        <f t="shared" si="20"/>
        <v>5788.6233999999868</v>
      </c>
    </row>
    <row r="289" spans="1:9" x14ac:dyDescent="0.2">
      <c r="A289" s="5">
        <v>118403903</v>
      </c>
      <c r="B289" s="5" t="s">
        <v>359</v>
      </c>
      <c r="C289" s="5" t="s">
        <v>354</v>
      </c>
      <c r="D289" s="4">
        <v>1752.335</v>
      </c>
      <c r="E289" s="11">
        <v>718357.07000000007</v>
      </c>
      <c r="F289" s="11">
        <v>1286036.3999999999</v>
      </c>
      <c r="G289" s="11">
        <f t="shared" si="18"/>
        <v>567679.32999999984</v>
      </c>
      <c r="H289" s="18">
        <f t="shared" si="19"/>
        <v>550648.95009999978</v>
      </c>
      <c r="I289" s="15">
        <f t="shared" si="20"/>
        <v>533618.57019999984</v>
      </c>
    </row>
    <row r="290" spans="1:9" x14ac:dyDescent="0.2">
      <c r="A290" s="5">
        <v>112018523</v>
      </c>
      <c r="B290" s="5" t="s">
        <v>8</v>
      </c>
      <c r="C290" s="5" t="s">
        <v>3</v>
      </c>
      <c r="D290" s="4">
        <v>1744.6559999999999</v>
      </c>
      <c r="E290" s="11">
        <v>407639.24</v>
      </c>
      <c r="F290" s="11">
        <v>514296.66</v>
      </c>
      <c r="G290" s="11">
        <f t="shared" si="18"/>
        <v>106657.41999999998</v>
      </c>
      <c r="H290" s="18">
        <f t="shared" si="19"/>
        <v>103457.69739999998</v>
      </c>
      <c r="I290" s="15">
        <f t="shared" si="20"/>
        <v>100257.97479999998</v>
      </c>
    </row>
    <row r="291" spans="1:9" x14ac:dyDescent="0.2">
      <c r="A291" s="5">
        <v>103022803</v>
      </c>
      <c r="B291" s="5" t="s">
        <v>21</v>
      </c>
      <c r="C291" s="5" t="s">
        <v>10</v>
      </c>
      <c r="D291" s="4">
        <v>1744.5160000000001</v>
      </c>
      <c r="E291" s="11">
        <v>658674.34</v>
      </c>
      <c r="F291" s="11">
        <v>1780139.93</v>
      </c>
      <c r="G291" s="11">
        <f t="shared" si="18"/>
        <v>1121465.5899999999</v>
      </c>
      <c r="H291" s="18">
        <f t="shared" si="19"/>
        <v>1087821.6222999999</v>
      </c>
      <c r="I291" s="15">
        <f t="shared" si="20"/>
        <v>1054177.6545999998</v>
      </c>
    </row>
    <row r="292" spans="1:9" x14ac:dyDescent="0.2">
      <c r="A292" s="5">
        <v>104372003</v>
      </c>
      <c r="B292" s="5" t="s">
        <v>327</v>
      </c>
      <c r="C292" s="5" t="s">
        <v>328</v>
      </c>
      <c r="D292" s="4">
        <v>1733.171</v>
      </c>
      <c r="E292" s="11">
        <v>631871.09000000008</v>
      </c>
      <c r="F292" s="11">
        <v>1044119.99</v>
      </c>
      <c r="G292" s="11">
        <f t="shared" si="18"/>
        <v>412248.89999999991</v>
      </c>
      <c r="H292" s="18">
        <f t="shared" si="19"/>
        <v>399881.4329999999</v>
      </c>
      <c r="I292" s="15">
        <f t="shared" si="20"/>
        <v>387513.9659999999</v>
      </c>
    </row>
    <row r="293" spans="1:9" x14ac:dyDescent="0.2">
      <c r="A293" s="5">
        <v>108077503</v>
      </c>
      <c r="B293" s="5" t="s">
        <v>102</v>
      </c>
      <c r="C293" s="5" t="s">
        <v>98</v>
      </c>
      <c r="D293" s="4">
        <v>1729.6110000000001</v>
      </c>
      <c r="E293" s="11">
        <v>411897.4</v>
      </c>
      <c r="F293" s="11">
        <v>775718.82000000007</v>
      </c>
      <c r="G293" s="11">
        <f t="shared" si="18"/>
        <v>363821.42000000004</v>
      </c>
      <c r="H293" s="18">
        <f t="shared" si="19"/>
        <v>352906.77740000002</v>
      </c>
      <c r="I293" s="15">
        <f t="shared" si="20"/>
        <v>341992.1348</v>
      </c>
    </row>
    <row r="294" spans="1:9" x14ac:dyDescent="0.2">
      <c r="A294" s="5">
        <v>116191203</v>
      </c>
      <c r="B294" s="5" t="s">
        <v>194</v>
      </c>
      <c r="C294" s="5" t="s">
        <v>192</v>
      </c>
      <c r="D294" s="4">
        <v>1697.943</v>
      </c>
      <c r="E294" s="11">
        <v>460220.26</v>
      </c>
      <c r="F294" s="11">
        <v>896822.44</v>
      </c>
      <c r="G294" s="11">
        <f t="shared" si="18"/>
        <v>436602.17999999993</v>
      </c>
      <c r="H294" s="18">
        <f t="shared" si="19"/>
        <v>423504.11459999991</v>
      </c>
      <c r="I294" s="15">
        <f t="shared" si="20"/>
        <v>410406.04919999989</v>
      </c>
    </row>
    <row r="295" spans="1:9" x14ac:dyDescent="0.2">
      <c r="A295" s="5">
        <v>110177003</v>
      </c>
      <c r="B295" s="5" t="s">
        <v>187</v>
      </c>
      <c r="C295" s="5" t="s">
        <v>181</v>
      </c>
      <c r="D295" s="4">
        <v>1696.14</v>
      </c>
      <c r="E295" s="11">
        <v>0</v>
      </c>
      <c r="F295" s="11">
        <v>712963.8</v>
      </c>
      <c r="G295" s="11">
        <f t="shared" si="18"/>
        <v>712963.8</v>
      </c>
      <c r="H295" s="18">
        <f t="shared" si="19"/>
        <v>691574.88600000006</v>
      </c>
      <c r="I295" s="15">
        <f t="shared" si="20"/>
        <v>670185.97199999995</v>
      </c>
    </row>
    <row r="296" spans="1:9" x14ac:dyDescent="0.2">
      <c r="A296" s="5">
        <v>121395603</v>
      </c>
      <c r="B296" s="5" t="s">
        <v>350</v>
      </c>
      <c r="C296" s="5" t="s">
        <v>344</v>
      </c>
      <c r="D296" s="4">
        <v>1673.7139999999999</v>
      </c>
      <c r="E296" s="11">
        <v>421064.07</v>
      </c>
      <c r="F296" s="11">
        <v>737324.03</v>
      </c>
      <c r="G296" s="11">
        <f t="shared" si="18"/>
        <v>316259.96000000002</v>
      </c>
      <c r="H296" s="18">
        <f t="shared" si="19"/>
        <v>306772.16120000003</v>
      </c>
      <c r="I296" s="15">
        <f t="shared" si="20"/>
        <v>297284.36239999998</v>
      </c>
    </row>
    <row r="297" spans="1:9" x14ac:dyDescent="0.2">
      <c r="A297" s="5">
        <v>101260803</v>
      </c>
      <c r="B297" s="5" t="s">
        <v>257</v>
      </c>
      <c r="C297" s="5" t="s">
        <v>256</v>
      </c>
      <c r="D297" s="4">
        <v>1668.135</v>
      </c>
      <c r="E297" s="11">
        <v>1661273.82</v>
      </c>
      <c r="F297" s="11">
        <v>2275837.41</v>
      </c>
      <c r="G297" s="11">
        <f t="shared" si="18"/>
        <v>614563.59000000008</v>
      </c>
      <c r="H297" s="18">
        <f t="shared" si="19"/>
        <v>596126.6823000001</v>
      </c>
      <c r="I297" s="15">
        <f t="shared" si="20"/>
        <v>577689.7746</v>
      </c>
    </row>
    <row r="298" spans="1:9" x14ac:dyDescent="0.2">
      <c r="A298" s="5">
        <v>105258303</v>
      </c>
      <c r="B298" s="5" t="s">
        <v>251</v>
      </c>
      <c r="C298" s="5" t="s">
        <v>242</v>
      </c>
      <c r="D298" s="4">
        <v>1657.0650000000001</v>
      </c>
      <c r="E298" s="11">
        <v>493722.03</v>
      </c>
      <c r="F298" s="11">
        <v>787029.59</v>
      </c>
      <c r="G298" s="11">
        <f t="shared" si="18"/>
        <v>293307.55999999994</v>
      </c>
      <c r="H298" s="18">
        <f t="shared" si="19"/>
        <v>284508.33319999994</v>
      </c>
      <c r="I298" s="15">
        <f t="shared" si="20"/>
        <v>275709.10639999993</v>
      </c>
    </row>
    <row r="299" spans="1:9" x14ac:dyDescent="0.2">
      <c r="A299" s="5">
        <v>117412003</v>
      </c>
      <c r="B299" s="5" t="s">
        <v>365</v>
      </c>
      <c r="C299" s="5" t="s">
        <v>366</v>
      </c>
      <c r="D299" s="4">
        <v>1644.7360000000001</v>
      </c>
      <c r="E299" s="11">
        <v>217782.82</v>
      </c>
      <c r="F299" s="11">
        <v>416679.64</v>
      </c>
      <c r="G299" s="11">
        <f t="shared" si="18"/>
        <v>198896.82</v>
      </c>
      <c r="H299" s="18">
        <f t="shared" si="19"/>
        <v>192929.9154</v>
      </c>
      <c r="I299" s="15">
        <f t="shared" si="20"/>
        <v>186963.01079999999</v>
      </c>
    </row>
    <row r="300" spans="1:9" x14ac:dyDescent="0.2">
      <c r="A300" s="5">
        <v>121394503</v>
      </c>
      <c r="B300" s="5" t="s">
        <v>347</v>
      </c>
      <c r="C300" s="5" t="s">
        <v>344</v>
      </c>
      <c r="D300" s="4">
        <v>1643.078</v>
      </c>
      <c r="E300" s="11">
        <v>1072768.3500000001</v>
      </c>
      <c r="F300" s="11">
        <v>1397563.38</v>
      </c>
      <c r="G300" s="11">
        <f t="shared" si="18"/>
        <v>324795.0299999998</v>
      </c>
      <c r="H300" s="18">
        <f t="shared" si="19"/>
        <v>315051.17909999978</v>
      </c>
      <c r="I300" s="15">
        <f t="shared" si="20"/>
        <v>305307.32819999981</v>
      </c>
    </row>
    <row r="301" spans="1:9" x14ac:dyDescent="0.2">
      <c r="A301" s="5">
        <v>103028833</v>
      </c>
      <c r="B301" s="5" t="s">
        <v>45</v>
      </c>
      <c r="C301" s="5" t="s">
        <v>10</v>
      </c>
      <c r="D301" s="4">
        <v>1621.8989999999999</v>
      </c>
      <c r="E301" s="11">
        <v>854807.98</v>
      </c>
      <c r="F301" s="11">
        <v>1905891.26</v>
      </c>
      <c r="G301" s="11">
        <f t="shared" si="18"/>
        <v>1051083.28</v>
      </c>
      <c r="H301" s="18">
        <f t="shared" si="19"/>
        <v>1019550.7816</v>
      </c>
      <c r="I301" s="15">
        <f t="shared" si="20"/>
        <v>988018.28319999995</v>
      </c>
    </row>
    <row r="302" spans="1:9" x14ac:dyDescent="0.2">
      <c r="A302" s="5">
        <v>101301403</v>
      </c>
      <c r="B302" s="5" t="s">
        <v>276</v>
      </c>
      <c r="C302" s="5" t="s">
        <v>275</v>
      </c>
      <c r="D302" s="4">
        <v>1621.377</v>
      </c>
      <c r="E302" s="11">
        <v>987804.41</v>
      </c>
      <c r="F302" s="11">
        <v>1928722.8399999999</v>
      </c>
      <c r="G302" s="11">
        <f t="shared" si="18"/>
        <v>940918.42999999982</v>
      </c>
      <c r="H302" s="18">
        <f t="shared" si="19"/>
        <v>912690.87709999981</v>
      </c>
      <c r="I302" s="15">
        <f t="shared" si="20"/>
        <v>884463.3241999998</v>
      </c>
    </row>
    <row r="303" spans="1:9" x14ac:dyDescent="0.2">
      <c r="A303" s="5">
        <v>119351303</v>
      </c>
      <c r="B303" s="5" t="s">
        <v>301</v>
      </c>
      <c r="C303" s="5" t="s">
        <v>300</v>
      </c>
      <c r="D303" s="4">
        <v>1621.11</v>
      </c>
      <c r="E303" s="11">
        <v>1161891.19</v>
      </c>
      <c r="F303" s="11">
        <v>1559391.03</v>
      </c>
      <c r="G303" s="11">
        <f t="shared" si="18"/>
        <v>397499.84000000008</v>
      </c>
      <c r="H303" s="18">
        <f t="shared" si="19"/>
        <v>385574.84480000008</v>
      </c>
      <c r="I303" s="15">
        <f t="shared" si="20"/>
        <v>373649.84960000007</v>
      </c>
    </row>
    <row r="304" spans="1:9" x14ac:dyDescent="0.2">
      <c r="A304" s="5">
        <v>121391303</v>
      </c>
      <c r="B304" s="5" t="s">
        <v>345</v>
      </c>
      <c r="C304" s="5" t="s">
        <v>344</v>
      </c>
      <c r="D304" s="4">
        <v>1620.52</v>
      </c>
      <c r="E304" s="11">
        <v>418996.7</v>
      </c>
      <c r="F304" s="11">
        <v>775348.52</v>
      </c>
      <c r="G304" s="11">
        <f t="shared" si="18"/>
        <v>356351.82</v>
      </c>
      <c r="H304" s="18">
        <f t="shared" si="19"/>
        <v>345661.26539999997</v>
      </c>
      <c r="I304" s="15">
        <f t="shared" si="20"/>
        <v>334970.7108</v>
      </c>
    </row>
    <row r="305" spans="1:9" x14ac:dyDescent="0.2">
      <c r="A305" s="5">
        <v>108116003</v>
      </c>
      <c r="B305" s="5" t="s">
        <v>143</v>
      </c>
      <c r="C305" s="5" t="s">
        <v>136</v>
      </c>
      <c r="D305" s="4">
        <v>1598.88</v>
      </c>
      <c r="E305" s="11">
        <v>522464.94000000006</v>
      </c>
      <c r="F305" s="11">
        <v>742374.59000000008</v>
      </c>
      <c r="G305" s="11">
        <f t="shared" si="18"/>
        <v>219909.65000000002</v>
      </c>
      <c r="H305" s="18">
        <f t="shared" si="19"/>
        <v>213312.36050000001</v>
      </c>
      <c r="I305" s="15">
        <f t="shared" si="20"/>
        <v>206715.071</v>
      </c>
    </row>
    <row r="306" spans="1:9" x14ac:dyDescent="0.2">
      <c r="A306" s="5">
        <v>129546003</v>
      </c>
      <c r="B306" s="5" t="s">
        <v>461</v>
      </c>
      <c r="C306" s="5" t="s">
        <v>457</v>
      </c>
      <c r="D306" s="4">
        <v>1597.079</v>
      </c>
      <c r="E306" s="11">
        <v>410684.92</v>
      </c>
      <c r="F306" s="11">
        <v>1271551.95</v>
      </c>
      <c r="G306" s="11">
        <f t="shared" si="18"/>
        <v>860867.03</v>
      </c>
      <c r="H306" s="18">
        <f t="shared" si="19"/>
        <v>835041.01910000003</v>
      </c>
      <c r="I306" s="15">
        <f t="shared" si="20"/>
        <v>809215.00819999992</v>
      </c>
    </row>
    <row r="307" spans="1:9" x14ac:dyDescent="0.2">
      <c r="A307" s="5">
        <v>117414203</v>
      </c>
      <c r="B307" s="5" t="s">
        <v>368</v>
      </c>
      <c r="C307" s="5" t="s">
        <v>366</v>
      </c>
      <c r="D307" s="4">
        <v>1594.596</v>
      </c>
      <c r="E307" s="11">
        <v>368065.74</v>
      </c>
      <c r="F307" s="11">
        <v>632578.81999999995</v>
      </c>
      <c r="G307" s="11">
        <f t="shared" si="18"/>
        <v>264513.07999999996</v>
      </c>
      <c r="H307" s="18">
        <f t="shared" si="19"/>
        <v>256577.68759999995</v>
      </c>
      <c r="I307" s="15">
        <f t="shared" si="20"/>
        <v>248642.29519999993</v>
      </c>
    </row>
    <row r="308" spans="1:9" x14ac:dyDescent="0.2">
      <c r="A308" s="5">
        <v>101633903</v>
      </c>
      <c r="B308" s="5" t="s">
        <v>517</v>
      </c>
      <c r="C308" s="5" t="s">
        <v>509</v>
      </c>
      <c r="D308" s="4">
        <v>1590.347</v>
      </c>
      <c r="E308" s="11">
        <v>1021099.4199999999</v>
      </c>
      <c r="F308" s="11">
        <v>1685565.98</v>
      </c>
      <c r="G308" s="11">
        <f t="shared" si="18"/>
        <v>664466.56000000006</v>
      </c>
      <c r="H308" s="18">
        <f t="shared" si="19"/>
        <v>644532.56320000009</v>
      </c>
      <c r="I308" s="15">
        <f t="shared" si="20"/>
        <v>624598.56640000001</v>
      </c>
    </row>
    <row r="309" spans="1:9" x14ac:dyDescent="0.2">
      <c r="A309" s="5">
        <v>105254053</v>
      </c>
      <c r="B309" s="5" t="s">
        <v>247</v>
      </c>
      <c r="C309" s="5" t="s">
        <v>242</v>
      </c>
      <c r="D309" s="4">
        <v>1580.1110000000001</v>
      </c>
      <c r="E309" s="11">
        <v>526004.07000000007</v>
      </c>
      <c r="F309" s="11">
        <v>364279.69</v>
      </c>
      <c r="G309" s="11">
        <f t="shared" si="18"/>
        <v>-161724.38000000006</v>
      </c>
      <c r="H309" s="18">
        <f t="shared" si="19"/>
        <v>-156872.64860000004</v>
      </c>
      <c r="I309" s="15">
        <f t="shared" si="20"/>
        <v>-152020.91720000005</v>
      </c>
    </row>
    <row r="310" spans="1:9" x14ac:dyDescent="0.2">
      <c r="A310" s="5">
        <v>120485603</v>
      </c>
      <c r="B310" s="5" t="s">
        <v>430</v>
      </c>
      <c r="C310" s="5" t="s">
        <v>425</v>
      </c>
      <c r="D310" s="4">
        <v>1573.64</v>
      </c>
      <c r="E310" s="11">
        <v>1070900.99</v>
      </c>
      <c r="F310" s="11">
        <v>1681885.24</v>
      </c>
      <c r="G310" s="11">
        <f t="shared" si="18"/>
        <v>610984.25</v>
      </c>
      <c r="H310" s="18">
        <f t="shared" si="19"/>
        <v>592654.72250000003</v>
      </c>
      <c r="I310" s="15">
        <f t="shared" si="20"/>
        <v>574325.19499999995</v>
      </c>
    </row>
    <row r="311" spans="1:9" x14ac:dyDescent="0.2">
      <c r="A311" s="5">
        <v>119357003</v>
      </c>
      <c r="B311" s="5" t="s">
        <v>307</v>
      </c>
      <c r="C311" s="5" t="s">
        <v>300</v>
      </c>
      <c r="D311" s="4">
        <v>1572.07</v>
      </c>
      <c r="E311" s="11">
        <v>804645.62</v>
      </c>
      <c r="F311" s="11">
        <v>864705.67</v>
      </c>
      <c r="G311" s="11">
        <f t="shared" si="18"/>
        <v>60060.050000000047</v>
      </c>
      <c r="H311" s="18">
        <f t="shared" si="19"/>
        <v>58258.248500000045</v>
      </c>
      <c r="I311" s="15">
        <f t="shared" si="20"/>
        <v>56456.447000000044</v>
      </c>
    </row>
    <row r="312" spans="1:9" x14ac:dyDescent="0.2">
      <c r="A312" s="5">
        <v>110141003</v>
      </c>
      <c r="B312" s="5" t="s">
        <v>155</v>
      </c>
      <c r="C312" s="5" t="s">
        <v>156</v>
      </c>
      <c r="D312" s="4">
        <v>1566.6220000000001</v>
      </c>
      <c r="E312" s="11">
        <v>338774.87</v>
      </c>
      <c r="F312" s="11">
        <v>298277.25</v>
      </c>
      <c r="G312" s="11">
        <f t="shared" si="18"/>
        <v>-40497.619999999995</v>
      </c>
      <c r="H312" s="18">
        <f t="shared" si="19"/>
        <v>-39282.691399999996</v>
      </c>
      <c r="I312" s="15">
        <f t="shared" si="20"/>
        <v>-38067.762799999997</v>
      </c>
    </row>
    <row r="313" spans="1:9" x14ac:dyDescent="0.2">
      <c r="A313" s="5">
        <v>114066503</v>
      </c>
      <c r="B313" s="5" t="s">
        <v>90</v>
      </c>
      <c r="C313" s="5" t="s">
        <v>79</v>
      </c>
      <c r="D313" s="4">
        <v>1564.076</v>
      </c>
      <c r="E313" s="11">
        <v>723359.53</v>
      </c>
      <c r="F313" s="11">
        <v>1358235.01</v>
      </c>
      <c r="G313" s="11">
        <f t="shared" si="18"/>
        <v>634875.48</v>
      </c>
      <c r="H313" s="18">
        <f t="shared" si="19"/>
        <v>615829.2156</v>
      </c>
      <c r="I313" s="15">
        <f t="shared" si="20"/>
        <v>596782.95119999989</v>
      </c>
    </row>
    <row r="314" spans="1:9" x14ac:dyDescent="0.2">
      <c r="A314" s="5">
        <v>103028653</v>
      </c>
      <c r="B314" s="5" t="s">
        <v>42</v>
      </c>
      <c r="C314" s="5" t="s">
        <v>10</v>
      </c>
      <c r="D314" s="4">
        <v>1564.0329999999999</v>
      </c>
      <c r="E314" s="11">
        <v>323228.31</v>
      </c>
      <c r="F314" s="11">
        <v>652002.12</v>
      </c>
      <c r="G314" s="11">
        <f t="shared" si="18"/>
        <v>328773.81</v>
      </c>
      <c r="H314" s="18">
        <f t="shared" si="19"/>
        <v>318910.59570000001</v>
      </c>
      <c r="I314" s="15">
        <f t="shared" si="20"/>
        <v>309047.38139999995</v>
      </c>
    </row>
    <row r="315" spans="1:9" x14ac:dyDescent="0.2">
      <c r="A315" s="5">
        <v>101638803</v>
      </c>
      <c r="B315" s="5" t="s">
        <v>521</v>
      </c>
      <c r="C315" s="5" t="s">
        <v>509</v>
      </c>
      <c r="D315" s="4">
        <v>1561.008</v>
      </c>
      <c r="E315" s="11">
        <v>1000151.02</v>
      </c>
      <c r="F315" s="11">
        <v>1128845.1600000001</v>
      </c>
      <c r="G315" s="11">
        <f t="shared" si="18"/>
        <v>128694.14000000013</v>
      </c>
      <c r="H315" s="18">
        <f t="shared" si="19"/>
        <v>124833.31580000013</v>
      </c>
      <c r="I315" s="15">
        <f t="shared" si="20"/>
        <v>120972.49160000011</v>
      </c>
    </row>
    <row r="316" spans="1:9" x14ac:dyDescent="0.2">
      <c r="A316" s="5">
        <v>115228003</v>
      </c>
      <c r="B316" s="5" t="s">
        <v>219</v>
      </c>
      <c r="C316" s="5" t="s">
        <v>212</v>
      </c>
      <c r="D316" s="4">
        <v>1556.325</v>
      </c>
      <c r="E316" s="11">
        <v>1692183.67</v>
      </c>
      <c r="F316" s="11">
        <v>2984526</v>
      </c>
      <c r="G316" s="11">
        <f t="shared" si="18"/>
        <v>1292342.33</v>
      </c>
      <c r="H316" s="18">
        <f t="shared" si="19"/>
        <v>1253572.0601000001</v>
      </c>
      <c r="I316" s="15">
        <f t="shared" si="20"/>
        <v>1214801.7901999999</v>
      </c>
    </row>
    <row r="317" spans="1:9" x14ac:dyDescent="0.2">
      <c r="A317" s="5">
        <v>108118503</v>
      </c>
      <c r="B317" s="5" t="s">
        <v>146</v>
      </c>
      <c r="C317" s="5" t="s">
        <v>136</v>
      </c>
      <c r="D317" s="4">
        <v>1552.6179999999999</v>
      </c>
      <c r="E317" s="11">
        <v>241502.75</v>
      </c>
      <c r="F317" s="11">
        <v>580368.34</v>
      </c>
      <c r="G317" s="11">
        <f t="shared" si="18"/>
        <v>338865.58999999997</v>
      </c>
      <c r="H317" s="18">
        <f t="shared" si="19"/>
        <v>328699.62229999999</v>
      </c>
      <c r="I317" s="15">
        <f t="shared" si="20"/>
        <v>318533.65459999995</v>
      </c>
    </row>
    <row r="318" spans="1:9" x14ac:dyDescent="0.2">
      <c r="A318" s="5">
        <v>119352203</v>
      </c>
      <c r="B318" s="5" t="s">
        <v>302</v>
      </c>
      <c r="C318" s="5" t="s">
        <v>300</v>
      </c>
      <c r="D318" s="4">
        <v>1543.51</v>
      </c>
      <c r="E318" s="11">
        <v>535798.17999999993</v>
      </c>
      <c r="F318" s="11">
        <v>917347.28</v>
      </c>
      <c r="G318" s="11">
        <f t="shared" si="18"/>
        <v>381549.10000000009</v>
      </c>
      <c r="H318" s="18">
        <f t="shared" si="19"/>
        <v>370102.62700000009</v>
      </c>
      <c r="I318" s="15">
        <f t="shared" si="20"/>
        <v>358656.15400000004</v>
      </c>
    </row>
    <row r="319" spans="1:9" x14ac:dyDescent="0.2">
      <c r="A319" s="5">
        <v>122098003</v>
      </c>
      <c r="B319" s="5" t="s">
        <v>123</v>
      </c>
      <c r="C319" s="5" t="s">
        <v>114</v>
      </c>
      <c r="D319" s="4">
        <v>1537.5250000000001</v>
      </c>
      <c r="E319" s="11">
        <v>523975.23</v>
      </c>
      <c r="F319" s="11">
        <v>1533580.6099999999</v>
      </c>
      <c r="G319" s="11">
        <f t="shared" si="18"/>
        <v>1009605.3799999999</v>
      </c>
      <c r="H319" s="18">
        <f t="shared" si="19"/>
        <v>979317.21859999991</v>
      </c>
      <c r="I319" s="15">
        <f t="shared" si="20"/>
        <v>949029.05719999981</v>
      </c>
    </row>
    <row r="320" spans="1:9" x14ac:dyDescent="0.2">
      <c r="A320" s="5">
        <v>117086503</v>
      </c>
      <c r="B320" s="5" t="s">
        <v>110</v>
      </c>
      <c r="C320" s="5" t="s">
        <v>106</v>
      </c>
      <c r="D320" s="4">
        <v>1531.3530000000001</v>
      </c>
      <c r="E320" s="11">
        <v>508289.12</v>
      </c>
      <c r="F320" s="11">
        <v>562368.87</v>
      </c>
      <c r="G320" s="11">
        <f t="shared" si="18"/>
        <v>54079.75</v>
      </c>
      <c r="H320" s="18">
        <f t="shared" si="19"/>
        <v>52457.357499999998</v>
      </c>
      <c r="I320" s="15">
        <f t="shared" si="20"/>
        <v>50834.964999999997</v>
      </c>
    </row>
    <row r="321" spans="1:9" x14ac:dyDescent="0.2">
      <c r="A321" s="5">
        <v>116495103</v>
      </c>
      <c r="B321" s="5" t="s">
        <v>436</v>
      </c>
      <c r="C321" s="5" t="s">
        <v>434</v>
      </c>
      <c r="D321" s="4">
        <v>1528.4169999999999</v>
      </c>
      <c r="E321" s="11">
        <v>904068.84</v>
      </c>
      <c r="F321" s="11">
        <v>1199770.99</v>
      </c>
      <c r="G321" s="11">
        <f t="shared" si="18"/>
        <v>295702.15000000002</v>
      </c>
      <c r="H321" s="18">
        <f t="shared" si="19"/>
        <v>286831.08549999999</v>
      </c>
      <c r="I321" s="15">
        <f t="shared" si="20"/>
        <v>277960.02100000001</v>
      </c>
    </row>
    <row r="322" spans="1:9" x14ac:dyDescent="0.2">
      <c r="A322" s="5">
        <v>117598503</v>
      </c>
      <c r="B322" s="5" t="s">
        <v>496</v>
      </c>
      <c r="C322" s="5" t="s">
        <v>494</v>
      </c>
      <c r="D322" s="4">
        <v>1526.116</v>
      </c>
      <c r="E322" s="11">
        <v>545374.49</v>
      </c>
      <c r="F322" s="11">
        <v>830276.79</v>
      </c>
      <c r="G322" s="11">
        <f t="shared" ref="G322:G385" si="21">F322-E322</f>
        <v>284902.30000000005</v>
      </c>
      <c r="H322" s="18">
        <f t="shared" si="19"/>
        <v>276355.23100000003</v>
      </c>
      <c r="I322" s="15">
        <f t="shared" si="20"/>
        <v>267808.16200000001</v>
      </c>
    </row>
    <row r="323" spans="1:9" x14ac:dyDescent="0.2">
      <c r="A323" s="5">
        <v>104375003</v>
      </c>
      <c r="B323" s="5" t="s">
        <v>330</v>
      </c>
      <c r="C323" s="5" t="s">
        <v>328</v>
      </c>
      <c r="D323" s="4">
        <v>1523.78</v>
      </c>
      <c r="E323" s="11">
        <v>313920.5</v>
      </c>
      <c r="F323" s="11">
        <v>570638.65</v>
      </c>
      <c r="G323" s="11">
        <f t="shared" si="21"/>
        <v>256718.15000000002</v>
      </c>
      <c r="H323" s="18">
        <f t="shared" si="19"/>
        <v>249016.60550000001</v>
      </c>
      <c r="I323" s="15">
        <f t="shared" si="20"/>
        <v>241315.06100000002</v>
      </c>
    </row>
    <row r="324" spans="1:9" x14ac:dyDescent="0.2">
      <c r="A324" s="5">
        <v>113365303</v>
      </c>
      <c r="B324" s="5" t="s">
        <v>324</v>
      </c>
      <c r="C324" s="5" t="s">
        <v>311</v>
      </c>
      <c r="D324" s="4">
        <v>1523.1010000000001</v>
      </c>
      <c r="E324" s="11">
        <v>479643.15</v>
      </c>
      <c r="F324" s="11">
        <v>698457.41</v>
      </c>
      <c r="G324" s="11">
        <f t="shared" si="21"/>
        <v>218814.26</v>
      </c>
      <c r="H324" s="18">
        <f t="shared" si="19"/>
        <v>212249.8322</v>
      </c>
      <c r="I324" s="15">
        <f t="shared" si="20"/>
        <v>205685.4044</v>
      </c>
    </row>
    <row r="325" spans="1:9" x14ac:dyDescent="0.2">
      <c r="A325" s="5">
        <v>106330803</v>
      </c>
      <c r="B325" s="5" t="s">
        <v>295</v>
      </c>
      <c r="C325" s="5" t="s">
        <v>294</v>
      </c>
      <c r="D325" s="4">
        <v>1512.425</v>
      </c>
      <c r="E325" s="11">
        <v>297950.89</v>
      </c>
      <c r="F325" s="11">
        <v>852549.94000000006</v>
      </c>
      <c r="G325" s="11">
        <f t="shared" si="21"/>
        <v>554599.05000000005</v>
      </c>
      <c r="H325" s="18">
        <f t="shared" si="19"/>
        <v>537961.07850000006</v>
      </c>
      <c r="I325" s="15">
        <f t="shared" si="20"/>
        <v>521323.10700000002</v>
      </c>
    </row>
    <row r="326" spans="1:9" x14ac:dyDescent="0.2">
      <c r="A326" s="5">
        <v>113380303</v>
      </c>
      <c r="B326" s="5" t="s">
        <v>336</v>
      </c>
      <c r="C326" s="5" t="s">
        <v>337</v>
      </c>
      <c r="D326" s="4">
        <v>1508.34</v>
      </c>
      <c r="E326" s="11">
        <v>344203.91000000003</v>
      </c>
      <c r="F326" s="11">
        <v>1093698.54</v>
      </c>
      <c r="G326" s="11">
        <f t="shared" si="21"/>
        <v>749494.63</v>
      </c>
      <c r="H326" s="18">
        <f t="shared" si="19"/>
        <v>727009.79110000003</v>
      </c>
      <c r="I326" s="15">
        <f t="shared" si="20"/>
        <v>704524.95219999994</v>
      </c>
    </row>
    <row r="327" spans="1:9" x14ac:dyDescent="0.2">
      <c r="A327" s="5">
        <v>108116503</v>
      </c>
      <c r="B327" s="5" t="s">
        <v>145</v>
      </c>
      <c r="C327" s="5" t="s">
        <v>136</v>
      </c>
      <c r="D327" s="4">
        <v>1504.2809999999999</v>
      </c>
      <c r="E327" s="11">
        <v>202153.2</v>
      </c>
      <c r="F327" s="11">
        <v>271052.54000000004</v>
      </c>
      <c r="G327" s="11">
        <f t="shared" si="21"/>
        <v>68899.340000000026</v>
      </c>
      <c r="H327" s="18">
        <f t="shared" si="19"/>
        <v>66832.35980000002</v>
      </c>
      <c r="I327" s="15">
        <f t="shared" si="20"/>
        <v>64765.379600000022</v>
      </c>
    </row>
    <row r="328" spans="1:9" x14ac:dyDescent="0.2">
      <c r="A328" s="5">
        <v>119354603</v>
      </c>
      <c r="B328" s="5" t="s">
        <v>303</v>
      </c>
      <c r="C328" s="5" t="s">
        <v>300</v>
      </c>
      <c r="D328" s="4">
        <v>1497.4649999999999</v>
      </c>
      <c r="E328" s="11">
        <v>650707.27</v>
      </c>
      <c r="F328" s="11">
        <v>1284431.45</v>
      </c>
      <c r="G328" s="11">
        <f t="shared" si="21"/>
        <v>633724.17999999993</v>
      </c>
      <c r="H328" s="18">
        <f t="shared" si="19"/>
        <v>614712.45459999994</v>
      </c>
      <c r="I328" s="15">
        <f t="shared" si="20"/>
        <v>595700.72919999994</v>
      </c>
    </row>
    <row r="329" spans="1:9" x14ac:dyDescent="0.2">
      <c r="A329" s="5">
        <v>128321103</v>
      </c>
      <c r="B329" s="5" t="s">
        <v>285</v>
      </c>
      <c r="C329" s="5" t="s">
        <v>286</v>
      </c>
      <c r="D329" s="4">
        <v>1489.124</v>
      </c>
      <c r="E329" s="11">
        <v>1385269.19</v>
      </c>
      <c r="F329" s="11">
        <v>2514939.98</v>
      </c>
      <c r="G329" s="11">
        <f t="shared" si="21"/>
        <v>1129670.79</v>
      </c>
      <c r="H329" s="18">
        <f t="shared" si="19"/>
        <v>1095780.6662999999</v>
      </c>
      <c r="I329" s="15">
        <f t="shared" si="20"/>
        <v>1061890.5426</v>
      </c>
    </row>
    <row r="330" spans="1:9" x14ac:dyDescent="0.2">
      <c r="A330" s="5">
        <v>110147003</v>
      </c>
      <c r="B330" s="5" t="s">
        <v>158</v>
      </c>
      <c r="C330" s="5" t="s">
        <v>156</v>
      </c>
      <c r="D330" s="4">
        <v>1484.6559999999999</v>
      </c>
      <c r="E330" s="11">
        <v>456018.91000000003</v>
      </c>
      <c r="F330" s="11">
        <v>673010.62</v>
      </c>
      <c r="G330" s="11">
        <f t="shared" si="21"/>
        <v>216991.70999999996</v>
      </c>
      <c r="H330" s="18">
        <f t="shared" si="19"/>
        <v>210481.95869999996</v>
      </c>
      <c r="I330" s="15">
        <f t="shared" si="20"/>
        <v>203972.20739999996</v>
      </c>
    </row>
    <row r="331" spans="1:9" x14ac:dyDescent="0.2">
      <c r="A331" s="5">
        <v>116498003</v>
      </c>
      <c r="B331" s="5" t="s">
        <v>439</v>
      </c>
      <c r="C331" s="5" t="s">
        <v>434</v>
      </c>
      <c r="D331" s="4">
        <v>1470.693</v>
      </c>
      <c r="E331" s="11">
        <v>450095.29</v>
      </c>
      <c r="F331" s="11">
        <v>579468.17999999993</v>
      </c>
      <c r="G331" s="11">
        <f t="shared" si="21"/>
        <v>129372.88999999996</v>
      </c>
      <c r="H331" s="18">
        <f t="shared" si="19"/>
        <v>125491.70329999995</v>
      </c>
      <c r="I331" s="15">
        <f t="shared" si="20"/>
        <v>121610.51659999994</v>
      </c>
    </row>
    <row r="332" spans="1:9" x14ac:dyDescent="0.2">
      <c r="A332" s="5">
        <v>107654903</v>
      </c>
      <c r="B332" s="5" t="s">
        <v>535</v>
      </c>
      <c r="C332" s="5" t="s">
        <v>526</v>
      </c>
      <c r="D332" s="4">
        <v>1468.962</v>
      </c>
      <c r="E332" s="11">
        <v>1611569.79</v>
      </c>
      <c r="F332" s="11">
        <v>1730035.28</v>
      </c>
      <c r="G332" s="11">
        <f t="shared" si="21"/>
        <v>118465.48999999999</v>
      </c>
      <c r="H332" s="18">
        <f t="shared" si="19"/>
        <v>114911.52529999999</v>
      </c>
      <c r="I332" s="15">
        <f t="shared" si="20"/>
        <v>111357.56059999998</v>
      </c>
    </row>
    <row r="333" spans="1:9" x14ac:dyDescent="0.2">
      <c r="A333" s="5">
        <v>117086653</v>
      </c>
      <c r="B333" s="5" t="s">
        <v>111</v>
      </c>
      <c r="C333" s="5" t="s">
        <v>106</v>
      </c>
      <c r="D333" s="4">
        <v>1456.454</v>
      </c>
      <c r="E333" s="11">
        <v>532160.64</v>
      </c>
      <c r="F333" s="11">
        <v>910259.64</v>
      </c>
      <c r="G333" s="11">
        <f t="shared" si="21"/>
        <v>378099</v>
      </c>
      <c r="H333" s="18">
        <f t="shared" si="19"/>
        <v>366756.02999999997</v>
      </c>
      <c r="I333" s="15">
        <f t="shared" si="20"/>
        <v>355413.06</v>
      </c>
    </row>
    <row r="334" spans="1:9" x14ac:dyDescent="0.2">
      <c r="A334" s="5">
        <v>101631803</v>
      </c>
      <c r="B334" s="5" t="s">
        <v>514</v>
      </c>
      <c r="C334" s="5" t="s">
        <v>509</v>
      </c>
      <c r="D334" s="4">
        <v>1448.64</v>
      </c>
      <c r="E334" s="11">
        <v>725310.96</v>
      </c>
      <c r="F334" s="11">
        <v>872411.21</v>
      </c>
      <c r="G334" s="11">
        <f t="shared" si="21"/>
        <v>147100.25</v>
      </c>
      <c r="H334" s="18">
        <f t="shared" si="19"/>
        <v>142687.24249999999</v>
      </c>
      <c r="I334" s="15">
        <f t="shared" si="20"/>
        <v>138274.23499999999</v>
      </c>
    </row>
    <row r="335" spans="1:9" x14ac:dyDescent="0.2">
      <c r="A335" s="5">
        <v>103021603</v>
      </c>
      <c r="B335" s="5" t="s">
        <v>15</v>
      </c>
      <c r="C335" s="5" t="s">
        <v>10</v>
      </c>
      <c r="D335" s="4">
        <v>1444.0160000000001</v>
      </c>
      <c r="E335" s="11">
        <v>608858.99</v>
      </c>
      <c r="F335" s="11">
        <v>829981.05</v>
      </c>
      <c r="G335" s="11">
        <f t="shared" si="21"/>
        <v>221122.06000000006</v>
      </c>
      <c r="H335" s="18">
        <f t="shared" si="19"/>
        <v>214488.39820000005</v>
      </c>
      <c r="I335" s="15">
        <f t="shared" si="20"/>
        <v>207854.73640000005</v>
      </c>
    </row>
    <row r="336" spans="1:9" x14ac:dyDescent="0.2">
      <c r="A336" s="5">
        <v>127045853</v>
      </c>
      <c r="B336" s="5" t="s">
        <v>68</v>
      </c>
      <c r="C336" s="5" t="s">
        <v>58</v>
      </c>
      <c r="D336" s="4">
        <v>1433.3920000000001</v>
      </c>
      <c r="E336" s="11">
        <v>350409.12</v>
      </c>
      <c r="F336" s="11">
        <v>445576.3</v>
      </c>
      <c r="G336" s="11">
        <f t="shared" si="21"/>
        <v>95167.18</v>
      </c>
      <c r="H336" s="18">
        <f t="shared" si="19"/>
        <v>92312.164599999989</v>
      </c>
      <c r="I336" s="15">
        <f t="shared" si="20"/>
        <v>89457.149199999985</v>
      </c>
    </row>
    <row r="337" spans="1:9" x14ac:dyDescent="0.2">
      <c r="A337" s="5">
        <v>114064003</v>
      </c>
      <c r="B337" s="5" t="s">
        <v>88</v>
      </c>
      <c r="C337" s="5" t="s">
        <v>79</v>
      </c>
      <c r="D337" s="4">
        <v>1411.6980000000001</v>
      </c>
      <c r="E337" s="11">
        <v>620068.02</v>
      </c>
      <c r="F337" s="11">
        <v>783318.67999999993</v>
      </c>
      <c r="G337" s="11">
        <f t="shared" si="21"/>
        <v>163250.65999999992</v>
      </c>
      <c r="H337" s="18">
        <f t="shared" si="19"/>
        <v>158353.14019999991</v>
      </c>
      <c r="I337" s="15">
        <f t="shared" si="20"/>
        <v>153455.62039999993</v>
      </c>
    </row>
    <row r="338" spans="1:9" x14ac:dyDescent="0.2">
      <c r="A338" s="5">
        <v>127045653</v>
      </c>
      <c r="B338" s="5" t="s">
        <v>67</v>
      </c>
      <c r="C338" s="5" t="s">
        <v>58</v>
      </c>
      <c r="D338" s="4">
        <v>1411.13</v>
      </c>
      <c r="E338" s="11">
        <v>742787.89</v>
      </c>
      <c r="F338" s="11">
        <v>584852.35000000009</v>
      </c>
      <c r="G338" s="11">
        <f t="shared" si="21"/>
        <v>-157935.53999999992</v>
      </c>
      <c r="H338" s="18">
        <f t="shared" si="19"/>
        <v>-153197.47379999992</v>
      </c>
      <c r="I338" s="15">
        <f t="shared" si="20"/>
        <v>-148459.40759999992</v>
      </c>
    </row>
    <row r="339" spans="1:9" x14ac:dyDescent="0.2">
      <c r="A339" s="5">
        <v>114060853</v>
      </c>
      <c r="B339" s="5" t="s">
        <v>81</v>
      </c>
      <c r="C339" s="5" t="s">
        <v>79</v>
      </c>
      <c r="D339" s="4">
        <v>1389.78</v>
      </c>
      <c r="E339" s="11">
        <v>318748.33</v>
      </c>
      <c r="F339" s="11">
        <v>703370.47</v>
      </c>
      <c r="G339" s="11">
        <f t="shared" si="21"/>
        <v>384622.13999999996</v>
      </c>
      <c r="H339" s="18">
        <f t="shared" si="19"/>
        <v>373083.47579999996</v>
      </c>
      <c r="I339" s="15">
        <f t="shared" si="20"/>
        <v>361544.81159999996</v>
      </c>
    </row>
    <row r="340" spans="1:9" x14ac:dyDescent="0.2">
      <c r="A340" s="5">
        <v>104103603</v>
      </c>
      <c r="B340" s="5" t="s">
        <v>129</v>
      </c>
      <c r="C340" s="5" t="s">
        <v>128</v>
      </c>
      <c r="D340" s="4">
        <v>1375.8009999999999</v>
      </c>
      <c r="E340" s="11">
        <v>629421.67000000004</v>
      </c>
      <c r="F340" s="11">
        <v>734044.78</v>
      </c>
      <c r="G340" s="11">
        <f t="shared" si="21"/>
        <v>104623.10999999999</v>
      </c>
      <c r="H340" s="18">
        <f t="shared" si="19"/>
        <v>101484.41669999999</v>
      </c>
      <c r="I340" s="15">
        <f t="shared" si="20"/>
        <v>98345.723399999988</v>
      </c>
    </row>
    <row r="341" spans="1:9" x14ac:dyDescent="0.2">
      <c r="A341" s="5">
        <v>114068003</v>
      </c>
      <c r="B341" s="5" t="s">
        <v>93</v>
      </c>
      <c r="C341" s="5" t="s">
        <v>79</v>
      </c>
      <c r="D341" s="4">
        <v>1360.6030000000001</v>
      </c>
      <c r="E341" s="11">
        <v>532004.64</v>
      </c>
      <c r="F341" s="11">
        <v>1214028.05</v>
      </c>
      <c r="G341" s="11">
        <f t="shared" si="21"/>
        <v>682023.41</v>
      </c>
      <c r="H341" s="18">
        <f t="shared" ref="H341:H404" si="22">(G341*0.97)</f>
        <v>661562.70770000003</v>
      </c>
      <c r="I341" s="15">
        <f t="shared" ref="I341:I404" si="23">(G341*0.94)</f>
        <v>641102.00540000002</v>
      </c>
    </row>
    <row r="342" spans="1:9" x14ac:dyDescent="0.2">
      <c r="A342" s="5">
        <v>122091303</v>
      </c>
      <c r="B342" s="5" t="s">
        <v>115</v>
      </c>
      <c r="C342" s="5" t="s">
        <v>114</v>
      </c>
      <c r="D342" s="4">
        <v>1351.7049999999999</v>
      </c>
      <c r="E342" s="11">
        <v>596953.19999999995</v>
      </c>
      <c r="F342" s="11">
        <v>894853.42</v>
      </c>
      <c r="G342" s="11">
        <f t="shared" si="21"/>
        <v>297900.22000000009</v>
      </c>
      <c r="H342" s="18">
        <f t="shared" si="22"/>
        <v>288963.21340000007</v>
      </c>
      <c r="I342" s="15">
        <f t="shared" si="23"/>
        <v>280026.20680000004</v>
      </c>
    </row>
    <row r="343" spans="1:9" x14ac:dyDescent="0.2">
      <c r="A343" s="5">
        <v>127042853</v>
      </c>
      <c r="B343" s="5" t="s">
        <v>64</v>
      </c>
      <c r="C343" s="5" t="s">
        <v>58</v>
      </c>
      <c r="D343" s="4">
        <v>1343.4649999999999</v>
      </c>
      <c r="E343" s="11">
        <v>544757.38</v>
      </c>
      <c r="F343" s="11">
        <v>585877.97</v>
      </c>
      <c r="G343" s="11">
        <f t="shared" si="21"/>
        <v>41120.589999999967</v>
      </c>
      <c r="H343" s="18">
        <f t="shared" si="22"/>
        <v>39886.972299999965</v>
      </c>
      <c r="I343" s="15">
        <f t="shared" si="23"/>
        <v>38653.35459999997</v>
      </c>
    </row>
    <row r="344" spans="1:9" x14ac:dyDescent="0.2">
      <c r="A344" s="5">
        <v>113361503</v>
      </c>
      <c r="B344" s="5" t="s">
        <v>312</v>
      </c>
      <c r="C344" s="5" t="s">
        <v>311</v>
      </c>
      <c r="D344" s="4">
        <v>1333.691</v>
      </c>
      <c r="E344" s="11">
        <v>1061107.8600000001</v>
      </c>
      <c r="F344" s="11">
        <v>1389102.26</v>
      </c>
      <c r="G344" s="11">
        <f t="shared" si="21"/>
        <v>327994.39999999991</v>
      </c>
      <c r="H344" s="18">
        <f t="shared" si="22"/>
        <v>318154.56799999991</v>
      </c>
      <c r="I344" s="15">
        <f t="shared" si="23"/>
        <v>308314.73599999992</v>
      </c>
    </row>
    <row r="345" spans="1:9" x14ac:dyDescent="0.2">
      <c r="A345" s="5">
        <v>122097604</v>
      </c>
      <c r="B345" s="5" t="s">
        <v>122</v>
      </c>
      <c r="C345" s="5" t="s">
        <v>114</v>
      </c>
      <c r="D345" s="4">
        <v>1331.6120000000001</v>
      </c>
      <c r="E345" s="11">
        <v>87792.75</v>
      </c>
      <c r="F345" s="11">
        <v>172159.53</v>
      </c>
      <c r="G345" s="11">
        <f t="shared" si="21"/>
        <v>84366.78</v>
      </c>
      <c r="H345" s="18">
        <f t="shared" si="22"/>
        <v>81835.776599999997</v>
      </c>
      <c r="I345" s="15">
        <f t="shared" si="23"/>
        <v>79304.773199999996</v>
      </c>
    </row>
    <row r="346" spans="1:9" x14ac:dyDescent="0.2">
      <c r="A346" s="5">
        <v>116197503</v>
      </c>
      <c r="B346" s="5" t="s">
        <v>197</v>
      </c>
      <c r="C346" s="5" t="s">
        <v>192</v>
      </c>
      <c r="D346" s="4">
        <v>1331.328</v>
      </c>
      <c r="E346" s="11">
        <v>424317.61</v>
      </c>
      <c r="F346" s="11">
        <v>565795.54</v>
      </c>
      <c r="G346" s="11">
        <f t="shared" si="21"/>
        <v>141477.93000000005</v>
      </c>
      <c r="H346" s="18">
        <f t="shared" si="22"/>
        <v>137233.59210000004</v>
      </c>
      <c r="I346" s="15">
        <f t="shared" si="23"/>
        <v>132989.25420000005</v>
      </c>
    </row>
    <row r="347" spans="1:9" x14ac:dyDescent="0.2">
      <c r="A347" s="5">
        <v>117089003</v>
      </c>
      <c r="B347" s="5" t="s">
        <v>112</v>
      </c>
      <c r="C347" s="5" t="s">
        <v>106</v>
      </c>
      <c r="D347" s="4">
        <v>1322.7829999999999</v>
      </c>
      <c r="E347" s="11">
        <v>566768.85</v>
      </c>
      <c r="F347" s="11">
        <v>775195.73</v>
      </c>
      <c r="G347" s="11">
        <f t="shared" si="21"/>
        <v>208426.88</v>
      </c>
      <c r="H347" s="18">
        <f t="shared" si="22"/>
        <v>202174.0736</v>
      </c>
      <c r="I347" s="15">
        <f t="shared" si="23"/>
        <v>195921.2672</v>
      </c>
    </row>
    <row r="348" spans="1:9" x14ac:dyDescent="0.2">
      <c r="A348" s="5">
        <v>105259703</v>
      </c>
      <c r="B348" s="5" t="s">
        <v>254</v>
      </c>
      <c r="C348" s="5" t="s">
        <v>242</v>
      </c>
      <c r="D348" s="4">
        <v>1322.46</v>
      </c>
      <c r="E348" s="11">
        <v>818226.2</v>
      </c>
      <c r="F348" s="11">
        <v>866661.14000000013</v>
      </c>
      <c r="G348" s="11">
        <f t="shared" si="21"/>
        <v>48434.940000000177</v>
      </c>
      <c r="H348" s="18">
        <f t="shared" si="22"/>
        <v>46981.891800000172</v>
      </c>
      <c r="I348" s="15">
        <f t="shared" si="23"/>
        <v>45528.84360000016</v>
      </c>
    </row>
    <row r="349" spans="1:9" x14ac:dyDescent="0.2">
      <c r="A349" s="5">
        <v>108111203</v>
      </c>
      <c r="B349" s="5" t="s">
        <v>137</v>
      </c>
      <c r="C349" s="5" t="s">
        <v>136</v>
      </c>
      <c r="D349" s="4">
        <v>1322.1089999999999</v>
      </c>
      <c r="E349" s="11">
        <v>469353.03</v>
      </c>
      <c r="F349" s="11">
        <v>580806.15</v>
      </c>
      <c r="G349" s="11">
        <f t="shared" si="21"/>
        <v>111453.12</v>
      </c>
      <c r="H349" s="18">
        <f t="shared" si="22"/>
        <v>108109.52639999999</v>
      </c>
      <c r="I349" s="15">
        <f t="shared" si="23"/>
        <v>104765.9328</v>
      </c>
    </row>
    <row r="350" spans="1:9" x14ac:dyDescent="0.2">
      <c r="A350" s="5">
        <v>111316003</v>
      </c>
      <c r="B350" s="5" t="s">
        <v>283</v>
      </c>
      <c r="C350" s="5" t="s">
        <v>281</v>
      </c>
      <c r="D350" s="4">
        <v>1308.673</v>
      </c>
      <c r="E350" s="11">
        <v>607274.14999999991</v>
      </c>
      <c r="F350" s="11">
        <v>1041085.63</v>
      </c>
      <c r="G350" s="11">
        <f t="shared" si="21"/>
        <v>433811.4800000001</v>
      </c>
      <c r="H350" s="18">
        <f t="shared" si="22"/>
        <v>420797.1356000001</v>
      </c>
      <c r="I350" s="15">
        <f t="shared" si="23"/>
        <v>407782.79120000009</v>
      </c>
    </row>
    <row r="351" spans="1:9" x14ac:dyDescent="0.2">
      <c r="A351" s="5">
        <v>108051503</v>
      </c>
      <c r="B351" s="5" t="s">
        <v>74</v>
      </c>
      <c r="C351" s="5" t="s">
        <v>73</v>
      </c>
      <c r="D351" s="4">
        <v>1291.6389999999999</v>
      </c>
      <c r="E351" s="11">
        <v>377852.04000000004</v>
      </c>
      <c r="F351" s="11">
        <v>785888.06</v>
      </c>
      <c r="G351" s="11">
        <f t="shared" si="21"/>
        <v>408036.02</v>
      </c>
      <c r="H351" s="18">
        <f t="shared" si="22"/>
        <v>395794.93940000003</v>
      </c>
      <c r="I351" s="15">
        <f t="shared" si="23"/>
        <v>383553.85879999999</v>
      </c>
    </row>
    <row r="352" spans="1:9" x14ac:dyDescent="0.2">
      <c r="A352" s="5">
        <v>105258503</v>
      </c>
      <c r="B352" s="5" t="s">
        <v>252</v>
      </c>
      <c r="C352" s="5" t="s">
        <v>242</v>
      </c>
      <c r="D352" s="4">
        <v>1286.7619999999999</v>
      </c>
      <c r="E352" s="11">
        <v>662064.09</v>
      </c>
      <c r="F352" s="11">
        <v>879776.24</v>
      </c>
      <c r="G352" s="11">
        <f t="shared" si="21"/>
        <v>217712.15000000002</v>
      </c>
      <c r="H352" s="18">
        <f t="shared" si="22"/>
        <v>211180.78550000003</v>
      </c>
      <c r="I352" s="15">
        <f t="shared" si="23"/>
        <v>204649.421</v>
      </c>
    </row>
    <row r="353" spans="1:9" x14ac:dyDescent="0.2">
      <c r="A353" s="5">
        <v>104375203</v>
      </c>
      <c r="B353" s="5" t="s">
        <v>331</v>
      </c>
      <c r="C353" s="5" t="s">
        <v>328</v>
      </c>
      <c r="D353" s="4">
        <v>1286.492</v>
      </c>
      <c r="E353" s="11">
        <v>400618.92000000004</v>
      </c>
      <c r="F353" s="11">
        <v>494826.97</v>
      </c>
      <c r="G353" s="11">
        <f t="shared" si="21"/>
        <v>94208.04999999993</v>
      </c>
      <c r="H353" s="18">
        <f t="shared" si="22"/>
        <v>91381.808499999926</v>
      </c>
      <c r="I353" s="15">
        <f t="shared" si="23"/>
        <v>88555.566999999923</v>
      </c>
    </row>
    <row r="354" spans="1:9" x14ac:dyDescent="0.2">
      <c r="A354" s="5">
        <v>115211003</v>
      </c>
      <c r="B354" s="5" t="s">
        <v>204</v>
      </c>
      <c r="C354" s="5" t="s">
        <v>203</v>
      </c>
      <c r="D354" s="4">
        <v>1281.412</v>
      </c>
      <c r="E354" s="11">
        <v>435641.21</v>
      </c>
      <c r="F354" s="11">
        <v>1229447.94</v>
      </c>
      <c r="G354" s="11">
        <f t="shared" si="21"/>
        <v>793806.73</v>
      </c>
      <c r="H354" s="18">
        <f t="shared" si="22"/>
        <v>769992.5281</v>
      </c>
      <c r="I354" s="15">
        <f t="shared" si="23"/>
        <v>746178.32619999989</v>
      </c>
    </row>
    <row r="355" spans="1:9" x14ac:dyDescent="0.2">
      <c r="A355" s="5">
        <v>128325203</v>
      </c>
      <c r="B355" s="5" t="s">
        <v>289</v>
      </c>
      <c r="C355" s="5" t="s">
        <v>286</v>
      </c>
      <c r="D355" s="4">
        <v>1272.8810000000001</v>
      </c>
      <c r="E355" s="11">
        <v>558909.07000000007</v>
      </c>
      <c r="F355" s="11">
        <v>784121.62</v>
      </c>
      <c r="G355" s="11">
        <f t="shared" si="21"/>
        <v>225212.54999999993</v>
      </c>
      <c r="H355" s="18">
        <f t="shared" si="22"/>
        <v>218456.17349999992</v>
      </c>
      <c r="I355" s="15">
        <f t="shared" si="23"/>
        <v>211699.79699999993</v>
      </c>
    </row>
    <row r="356" spans="1:9" x14ac:dyDescent="0.2">
      <c r="A356" s="5">
        <v>119584503</v>
      </c>
      <c r="B356" s="5" t="s">
        <v>490</v>
      </c>
      <c r="C356" s="5" t="s">
        <v>487</v>
      </c>
      <c r="D356" s="4">
        <v>1272.806</v>
      </c>
      <c r="E356" s="11">
        <v>722099.13</v>
      </c>
      <c r="F356" s="11">
        <v>1473568.98</v>
      </c>
      <c r="G356" s="11">
        <f t="shared" si="21"/>
        <v>751469.85</v>
      </c>
      <c r="H356" s="18">
        <f t="shared" si="22"/>
        <v>728925.75449999992</v>
      </c>
      <c r="I356" s="15">
        <f t="shared" si="23"/>
        <v>706381.65899999999</v>
      </c>
    </row>
    <row r="357" spans="1:9" x14ac:dyDescent="0.2">
      <c r="A357" s="5">
        <v>104432803</v>
      </c>
      <c r="B357" s="5" t="s">
        <v>383</v>
      </c>
      <c r="C357" s="5" t="s">
        <v>381</v>
      </c>
      <c r="D357" s="4">
        <v>1272.6990000000001</v>
      </c>
      <c r="E357" s="11">
        <v>429800.66000000003</v>
      </c>
      <c r="F357" s="11">
        <v>495994.97000000003</v>
      </c>
      <c r="G357" s="11">
        <f t="shared" si="21"/>
        <v>66194.31</v>
      </c>
      <c r="H357" s="18">
        <f t="shared" si="22"/>
        <v>64208.480699999993</v>
      </c>
      <c r="I357" s="15">
        <f t="shared" si="23"/>
        <v>62222.651399999995</v>
      </c>
    </row>
    <row r="358" spans="1:9" x14ac:dyDescent="0.2">
      <c r="A358" s="5">
        <v>117416103</v>
      </c>
      <c r="B358" s="5" t="s">
        <v>372</v>
      </c>
      <c r="C358" s="5" t="s">
        <v>366</v>
      </c>
      <c r="D358" s="4">
        <v>1259.67</v>
      </c>
      <c r="E358" s="11">
        <v>492298.52</v>
      </c>
      <c r="F358" s="11">
        <v>440783.64</v>
      </c>
      <c r="G358" s="11">
        <f t="shared" si="21"/>
        <v>-51514.880000000005</v>
      </c>
      <c r="H358" s="18">
        <f t="shared" si="22"/>
        <v>-49969.433600000004</v>
      </c>
      <c r="I358" s="15">
        <f t="shared" si="23"/>
        <v>-48423.987200000003</v>
      </c>
    </row>
    <row r="359" spans="1:9" x14ac:dyDescent="0.2">
      <c r="A359" s="5">
        <v>104105353</v>
      </c>
      <c r="B359" s="5" t="s">
        <v>131</v>
      </c>
      <c r="C359" s="5" t="s">
        <v>128</v>
      </c>
      <c r="D359" s="4">
        <v>1250.8209999999999</v>
      </c>
      <c r="E359" s="11">
        <v>637137.67999999993</v>
      </c>
      <c r="F359" s="11">
        <v>814268.06</v>
      </c>
      <c r="G359" s="11">
        <f t="shared" si="21"/>
        <v>177130.38000000012</v>
      </c>
      <c r="H359" s="18">
        <f t="shared" si="22"/>
        <v>171816.46860000011</v>
      </c>
      <c r="I359" s="15">
        <f t="shared" si="23"/>
        <v>166502.5572000001</v>
      </c>
    </row>
    <row r="360" spans="1:9" x14ac:dyDescent="0.2">
      <c r="A360" s="5">
        <v>127040503</v>
      </c>
      <c r="B360" s="5" t="s">
        <v>57</v>
      </c>
      <c r="C360" s="5" t="s">
        <v>58</v>
      </c>
      <c r="D360" s="4">
        <v>1249.3330000000001</v>
      </c>
      <c r="E360" s="11">
        <v>2078979.99</v>
      </c>
      <c r="F360" s="11">
        <v>2078979.9000000001</v>
      </c>
      <c r="G360" s="11">
        <f t="shared" si="21"/>
        <v>-8.9999999850988388E-2</v>
      </c>
      <c r="H360" s="18">
        <f t="shared" si="22"/>
        <v>-8.7299999855458735E-2</v>
      </c>
      <c r="I360" s="15">
        <f t="shared" si="23"/>
        <v>-8.4599999859929081E-2</v>
      </c>
    </row>
    <row r="361" spans="1:9" x14ac:dyDescent="0.2">
      <c r="A361" s="5">
        <v>108569103</v>
      </c>
      <c r="B361" s="5" t="s">
        <v>483</v>
      </c>
      <c r="C361" s="5" t="s">
        <v>473</v>
      </c>
      <c r="D361" s="4">
        <v>1242.982</v>
      </c>
      <c r="E361" s="11">
        <v>322842.56</v>
      </c>
      <c r="F361" s="11">
        <v>590850.99</v>
      </c>
      <c r="G361" s="11">
        <f t="shared" si="21"/>
        <v>268008.43</v>
      </c>
      <c r="H361" s="18">
        <f t="shared" si="22"/>
        <v>259968.17709999997</v>
      </c>
      <c r="I361" s="15">
        <f t="shared" si="23"/>
        <v>251927.92419999998</v>
      </c>
    </row>
    <row r="362" spans="1:9" x14ac:dyDescent="0.2">
      <c r="A362" s="5">
        <v>108053003</v>
      </c>
      <c r="B362" s="5" t="s">
        <v>75</v>
      </c>
      <c r="C362" s="5" t="s">
        <v>73</v>
      </c>
      <c r="D362" s="4">
        <v>1231.038</v>
      </c>
      <c r="E362" s="11">
        <v>495426.49</v>
      </c>
      <c r="F362" s="11">
        <v>558820.44999999995</v>
      </c>
      <c r="G362" s="11">
        <f t="shared" si="21"/>
        <v>63393.959999999963</v>
      </c>
      <c r="H362" s="18">
        <f t="shared" si="22"/>
        <v>61492.141199999962</v>
      </c>
      <c r="I362" s="15">
        <f t="shared" si="23"/>
        <v>59590.322399999961</v>
      </c>
    </row>
    <row r="363" spans="1:9" x14ac:dyDescent="0.2">
      <c r="A363" s="5">
        <v>128030603</v>
      </c>
      <c r="B363" s="5" t="s">
        <v>52</v>
      </c>
      <c r="C363" s="5" t="s">
        <v>53</v>
      </c>
      <c r="D363" s="4">
        <v>1219.7</v>
      </c>
      <c r="E363" s="11">
        <v>783974.56</v>
      </c>
      <c r="F363" s="11">
        <v>786805.61</v>
      </c>
      <c r="G363" s="11">
        <f t="shared" si="21"/>
        <v>2831.0499999999302</v>
      </c>
      <c r="H363" s="18">
        <f t="shared" si="22"/>
        <v>2746.1184999999323</v>
      </c>
      <c r="I363" s="15">
        <f t="shared" si="23"/>
        <v>2661.1869999999344</v>
      </c>
    </row>
    <row r="364" spans="1:9" x14ac:dyDescent="0.2">
      <c r="A364" s="5">
        <v>108071003</v>
      </c>
      <c r="B364" s="5" t="s">
        <v>99</v>
      </c>
      <c r="C364" s="5" t="s">
        <v>98</v>
      </c>
      <c r="D364" s="4">
        <v>1218.27</v>
      </c>
      <c r="E364" s="11">
        <v>106274.91</v>
      </c>
      <c r="F364" s="11">
        <v>254286.12</v>
      </c>
      <c r="G364" s="11">
        <f t="shared" si="21"/>
        <v>148011.21</v>
      </c>
      <c r="H364" s="18">
        <f t="shared" si="22"/>
        <v>143570.8737</v>
      </c>
      <c r="I364" s="15">
        <f t="shared" si="23"/>
        <v>139130.53739999997</v>
      </c>
    </row>
    <row r="365" spans="1:9" x14ac:dyDescent="0.2">
      <c r="A365" s="5">
        <v>129544703</v>
      </c>
      <c r="B365" s="5" t="s">
        <v>459</v>
      </c>
      <c r="C365" s="5" t="s">
        <v>457</v>
      </c>
      <c r="D365" s="4">
        <v>1212.2260000000001</v>
      </c>
      <c r="E365" s="11">
        <v>751220.96</v>
      </c>
      <c r="F365" s="11">
        <v>1165469.3</v>
      </c>
      <c r="G365" s="11">
        <f t="shared" si="21"/>
        <v>414248.34000000008</v>
      </c>
      <c r="H365" s="18">
        <f t="shared" si="22"/>
        <v>401820.88980000006</v>
      </c>
      <c r="I365" s="15">
        <f t="shared" si="23"/>
        <v>389393.43960000004</v>
      </c>
    </row>
    <row r="366" spans="1:9" x14ac:dyDescent="0.2">
      <c r="A366" s="5">
        <v>103021453</v>
      </c>
      <c r="B366" s="5" t="s">
        <v>14</v>
      </c>
      <c r="C366" s="5" t="s">
        <v>10</v>
      </c>
      <c r="D366" s="4">
        <v>1199.2059999999999</v>
      </c>
      <c r="E366" s="11">
        <v>648967.9</v>
      </c>
      <c r="F366" s="11">
        <v>931747.3899999999</v>
      </c>
      <c r="G366" s="11">
        <f t="shared" si="21"/>
        <v>282779.48999999987</v>
      </c>
      <c r="H366" s="18">
        <f t="shared" si="22"/>
        <v>274296.10529999988</v>
      </c>
      <c r="I366" s="15">
        <f t="shared" si="23"/>
        <v>265812.72059999988</v>
      </c>
    </row>
    <row r="367" spans="1:9" x14ac:dyDescent="0.2">
      <c r="A367" s="5">
        <v>105256553</v>
      </c>
      <c r="B367" s="5" t="s">
        <v>249</v>
      </c>
      <c r="C367" s="5" t="s">
        <v>242</v>
      </c>
      <c r="D367" s="4">
        <v>1183.2760000000001</v>
      </c>
      <c r="E367" s="11">
        <v>380038.57</v>
      </c>
      <c r="F367" s="11">
        <v>490069.56</v>
      </c>
      <c r="G367" s="11">
        <f t="shared" si="21"/>
        <v>110030.98999999999</v>
      </c>
      <c r="H367" s="18">
        <f t="shared" si="22"/>
        <v>106730.06029999998</v>
      </c>
      <c r="I367" s="15">
        <f t="shared" si="23"/>
        <v>103429.13059999999</v>
      </c>
    </row>
    <row r="368" spans="1:9" x14ac:dyDescent="0.2">
      <c r="A368" s="5">
        <v>101631903</v>
      </c>
      <c r="B368" s="5" t="s">
        <v>515</v>
      </c>
      <c r="C368" s="5" t="s">
        <v>509</v>
      </c>
      <c r="D368" s="4">
        <v>1175.748</v>
      </c>
      <c r="E368" s="11">
        <v>349134.22</v>
      </c>
      <c r="F368" s="11">
        <v>487883.19</v>
      </c>
      <c r="G368" s="11">
        <f t="shared" si="21"/>
        <v>138748.97000000003</v>
      </c>
      <c r="H368" s="18">
        <f t="shared" si="22"/>
        <v>134586.50090000001</v>
      </c>
      <c r="I368" s="15">
        <f t="shared" si="23"/>
        <v>130424.03180000003</v>
      </c>
    </row>
    <row r="369" spans="1:9" x14ac:dyDescent="0.2">
      <c r="A369" s="5">
        <v>103029803</v>
      </c>
      <c r="B369" s="5" t="s">
        <v>50</v>
      </c>
      <c r="C369" s="5" t="s">
        <v>10</v>
      </c>
      <c r="D369" s="4">
        <v>1169.7339999999999</v>
      </c>
      <c r="E369" s="11">
        <v>1076475.67</v>
      </c>
      <c r="F369" s="11">
        <v>1953508.1600000001</v>
      </c>
      <c r="G369" s="11">
        <f t="shared" si="21"/>
        <v>877032.49000000022</v>
      </c>
      <c r="H369" s="18">
        <f t="shared" si="22"/>
        <v>850721.5153000002</v>
      </c>
      <c r="I369" s="15">
        <f t="shared" si="23"/>
        <v>824410.54060000018</v>
      </c>
    </row>
    <row r="370" spans="1:9" x14ac:dyDescent="0.2">
      <c r="A370" s="5">
        <v>129547303</v>
      </c>
      <c r="B370" s="5" t="s">
        <v>464</v>
      </c>
      <c r="C370" s="5" t="s">
        <v>457</v>
      </c>
      <c r="D370" s="4">
        <v>1164.2159999999999</v>
      </c>
      <c r="E370" s="11">
        <v>517503.4</v>
      </c>
      <c r="F370" s="11">
        <v>696807.74</v>
      </c>
      <c r="G370" s="11">
        <f t="shared" si="21"/>
        <v>179304.33999999997</v>
      </c>
      <c r="H370" s="18">
        <f t="shared" si="22"/>
        <v>173925.20979999995</v>
      </c>
      <c r="I370" s="15">
        <f t="shared" si="23"/>
        <v>168546.07959999997</v>
      </c>
    </row>
    <row r="371" spans="1:9" x14ac:dyDescent="0.2">
      <c r="A371" s="5">
        <v>106611303</v>
      </c>
      <c r="B371" s="5" t="s">
        <v>500</v>
      </c>
      <c r="C371" s="5" t="s">
        <v>501</v>
      </c>
      <c r="D371" s="4">
        <v>1134.76</v>
      </c>
      <c r="E371" s="11">
        <v>425522.07999999996</v>
      </c>
      <c r="F371" s="11">
        <v>621593.75</v>
      </c>
      <c r="G371" s="11">
        <f t="shared" si="21"/>
        <v>196071.67000000004</v>
      </c>
      <c r="H371" s="18">
        <f t="shared" si="22"/>
        <v>190189.51990000004</v>
      </c>
      <c r="I371" s="15">
        <f t="shared" si="23"/>
        <v>184307.36980000001</v>
      </c>
    </row>
    <row r="372" spans="1:9" x14ac:dyDescent="0.2">
      <c r="A372" s="5">
        <v>104376203</v>
      </c>
      <c r="B372" s="5" t="s">
        <v>333</v>
      </c>
      <c r="C372" s="5" t="s">
        <v>328</v>
      </c>
      <c r="D372" s="4">
        <v>1132.787</v>
      </c>
      <c r="E372" s="11">
        <v>156488.79</v>
      </c>
      <c r="F372" s="11">
        <v>322311.77</v>
      </c>
      <c r="G372" s="11">
        <f t="shared" si="21"/>
        <v>165822.98000000001</v>
      </c>
      <c r="H372" s="18">
        <f t="shared" si="22"/>
        <v>160848.29060000001</v>
      </c>
      <c r="I372" s="15">
        <f t="shared" si="23"/>
        <v>155873.6012</v>
      </c>
    </row>
    <row r="373" spans="1:9" x14ac:dyDescent="0.2">
      <c r="A373" s="5">
        <v>111317503</v>
      </c>
      <c r="B373" s="5" t="s">
        <v>284</v>
      </c>
      <c r="C373" s="5" t="s">
        <v>281</v>
      </c>
      <c r="D373" s="4">
        <v>1130.6279999999999</v>
      </c>
      <c r="E373" s="11">
        <v>296964.7</v>
      </c>
      <c r="F373" s="11">
        <v>679281.34000000008</v>
      </c>
      <c r="G373" s="11">
        <f t="shared" si="21"/>
        <v>382316.64000000007</v>
      </c>
      <c r="H373" s="18">
        <f t="shared" si="22"/>
        <v>370847.14080000005</v>
      </c>
      <c r="I373" s="15">
        <f t="shared" si="23"/>
        <v>359377.64160000003</v>
      </c>
    </row>
    <row r="374" spans="1:9" x14ac:dyDescent="0.2">
      <c r="A374" s="5">
        <v>101262903</v>
      </c>
      <c r="B374" s="5" t="s">
        <v>259</v>
      </c>
      <c r="C374" s="5" t="s">
        <v>256</v>
      </c>
      <c r="D374" s="4">
        <v>1130.1010000000001</v>
      </c>
      <c r="E374" s="11">
        <v>739533.86</v>
      </c>
      <c r="F374" s="11">
        <v>717834.48</v>
      </c>
      <c r="G374" s="11">
        <f t="shared" si="21"/>
        <v>-21699.380000000005</v>
      </c>
      <c r="H374" s="18">
        <f t="shared" si="22"/>
        <v>-21048.398600000004</v>
      </c>
      <c r="I374" s="15">
        <f t="shared" si="23"/>
        <v>-20397.417200000004</v>
      </c>
    </row>
    <row r="375" spans="1:9" x14ac:dyDescent="0.2">
      <c r="A375" s="5">
        <v>115229003</v>
      </c>
      <c r="B375" s="5" t="s">
        <v>221</v>
      </c>
      <c r="C375" s="5" t="s">
        <v>212</v>
      </c>
      <c r="D375" s="4">
        <v>1127.6110000000001</v>
      </c>
      <c r="E375" s="11">
        <v>695322.23</v>
      </c>
      <c r="F375" s="11">
        <v>1139123.58</v>
      </c>
      <c r="G375" s="11">
        <f t="shared" si="21"/>
        <v>443801.35000000009</v>
      </c>
      <c r="H375" s="18">
        <f t="shared" si="22"/>
        <v>430487.30950000009</v>
      </c>
      <c r="I375" s="15">
        <f t="shared" si="23"/>
        <v>417173.26900000009</v>
      </c>
    </row>
    <row r="376" spans="1:9" x14ac:dyDescent="0.2">
      <c r="A376" s="5">
        <v>103026873</v>
      </c>
      <c r="B376" s="5" t="s">
        <v>34</v>
      </c>
      <c r="C376" s="5" t="s">
        <v>10</v>
      </c>
      <c r="D376" s="4">
        <v>1125.7170000000001</v>
      </c>
      <c r="E376" s="11">
        <v>784405.38</v>
      </c>
      <c r="F376" s="11">
        <v>604456</v>
      </c>
      <c r="G376" s="11">
        <f t="shared" si="21"/>
        <v>-179949.38</v>
      </c>
      <c r="H376" s="18">
        <f t="shared" si="22"/>
        <v>-174550.89859999999</v>
      </c>
      <c r="I376" s="15">
        <f t="shared" si="23"/>
        <v>-169152.4172</v>
      </c>
    </row>
    <row r="377" spans="1:9" x14ac:dyDescent="0.2">
      <c r="A377" s="5">
        <v>106168003</v>
      </c>
      <c r="B377" s="5" t="s">
        <v>178</v>
      </c>
      <c r="C377" s="5" t="s">
        <v>173</v>
      </c>
      <c r="D377" s="4">
        <v>1120.5650000000001</v>
      </c>
      <c r="E377" s="11">
        <v>634205.24</v>
      </c>
      <c r="F377" s="11">
        <v>894618.95</v>
      </c>
      <c r="G377" s="11">
        <f t="shared" si="21"/>
        <v>260413.70999999996</v>
      </c>
      <c r="H377" s="18">
        <f t="shared" si="22"/>
        <v>252601.29869999996</v>
      </c>
      <c r="I377" s="15">
        <f t="shared" si="23"/>
        <v>244788.88739999995</v>
      </c>
    </row>
    <row r="378" spans="1:9" x14ac:dyDescent="0.2">
      <c r="A378" s="5">
        <v>116493503</v>
      </c>
      <c r="B378" s="5" t="s">
        <v>433</v>
      </c>
      <c r="C378" s="5" t="s">
        <v>434</v>
      </c>
      <c r="D378" s="4">
        <v>1117.5409999999999</v>
      </c>
      <c r="E378" s="11">
        <v>682702.82000000007</v>
      </c>
      <c r="F378" s="11">
        <v>1336691.73</v>
      </c>
      <c r="G378" s="11">
        <f t="shared" si="21"/>
        <v>653988.90999999992</v>
      </c>
      <c r="H378" s="18">
        <f t="shared" si="22"/>
        <v>634369.24269999994</v>
      </c>
      <c r="I378" s="15">
        <f t="shared" si="23"/>
        <v>614749.57539999986</v>
      </c>
    </row>
    <row r="379" spans="1:9" x14ac:dyDescent="0.2">
      <c r="A379" s="5">
        <v>114060503</v>
      </c>
      <c r="B379" s="5" t="s">
        <v>78</v>
      </c>
      <c r="C379" s="5" t="s">
        <v>79</v>
      </c>
      <c r="D379" s="4">
        <v>1114.6869999999999</v>
      </c>
      <c r="E379" s="11">
        <v>614123.55000000005</v>
      </c>
      <c r="F379" s="11">
        <v>775990.4</v>
      </c>
      <c r="G379" s="11">
        <f t="shared" si="21"/>
        <v>161866.84999999998</v>
      </c>
      <c r="H379" s="18">
        <f t="shared" si="22"/>
        <v>157010.84449999998</v>
      </c>
      <c r="I379" s="15">
        <f t="shared" si="23"/>
        <v>152154.83899999998</v>
      </c>
    </row>
    <row r="380" spans="1:9" x14ac:dyDescent="0.2">
      <c r="A380" s="5">
        <v>101630903</v>
      </c>
      <c r="B380" s="5" t="s">
        <v>510</v>
      </c>
      <c r="C380" s="5" t="s">
        <v>509</v>
      </c>
      <c r="D380" s="4">
        <v>1106.5640000000001</v>
      </c>
      <c r="E380" s="11">
        <v>560444.43999999994</v>
      </c>
      <c r="F380" s="11">
        <v>624917.53</v>
      </c>
      <c r="G380" s="11">
        <f t="shared" si="21"/>
        <v>64473.090000000084</v>
      </c>
      <c r="H380" s="18">
        <f t="shared" si="22"/>
        <v>62538.897300000077</v>
      </c>
      <c r="I380" s="15">
        <f t="shared" si="23"/>
        <v>60604.704600000077</v>
      </c>
    </row>
    <row r="381" spans="1:9" x14ac:dyDescent="0.2">
      <c r="A381" s="5">
        <v>129547203</v>
      </c>
      <c r="B381" s="5" t="s">
        <v>465</v>
      </c>
      <c r="C381" s="5" t="s">
        <v>457</v>
      </c>
      <c r="D381" s="4">
        <v>1099.377</v>
      </c>
      <c r="E381" s="11">
        <v>582708.46</v>
      </c>
      <c r="F381" s="11">
        <v>733184.29999999993</v>
      </c>
      <c r="G381" s="11">
        <f t="shared" si="21"/>
        <v>150475.83999999997</v>
      </c>
      <c r="H381" s="18">
        <f t="shared" si="22"/>
        <v>145961.56479999996</v>
      </c>
      <c r="I381" s="15">
        <f t="shared" si="23"/>
        <v>141447.28959999996</v>
      </c>
    </row>
    <row r="382" spans="1:9" x14ac:dyDescent="0.2">
      <c r="A382" s="5">
        <v>101631203</v>
      </c>
      <c r="B382" s="5" t="s">
        <v>511</v>
      </c>
      <c r="C382" s="5" t="s">
        <v>509</v>
      </c>
      <c r="D382" s="4">
        <v>1082.1510000000001</v>
      </c>
      <c r="E382" s="11">
        <v>822333.08000000007</v>
      </c>
      <c r="F382" s="11">
        <v>900579.83000000007</v>
      </c>
      <c r="G382" s="11">
        <f t="shared" si="21"/>
        <v>78246.75</v>
      </c>
      <c r="H382" s="18">
        <f t="shared" si="22"/>
        <v>75899.347500000003</v>
      </c>
      <c r="I382" s="15">
        <f t="shared" si="23"/>
        <v>73551.944999999992</v>
      </c>
    </row>
    <row r="383" spans="1:9" x14ac:dyDescent="0.2">
      <c r="A383" s="5">
        <v>104435703</v>
      </c>
      <c r="B383" s="5" t="s">
        <v>391</v>
      </c>
      <c r="C383" s="5" t="s">
        <v>381</v>
      </c>
      <c r="D383" s="4">
        <v>1080.6769999999999</v>
      </c>
      <c r="E383" s="11">
        <v>246047.95</v>
      </c>
      <c r="F383" s="11">
        <v>346454.9</v>
      </c>
      <c r="G383" s="11">
        <f t="shared" si="21"/>
        <v>100406.95000000001</v>
      </c>
      <c r="H383" s="18">
        <f t="shared" si="22"/>
        <v>97394.741500000004</v>
      </c>
      <c r="I383" s="15">
        <f t="shared" si="23"/>
        <v>94382.53300000001</v>
      </c>
    </row>
    <row r="384" spans="1:9" x14ac:dyDescent="0.2">
      <c r="A384" s="5">
        <v>119582503</v>
      </c>
      <c r="B384" s="5" t="s">
        <v>488</v>
      </c>
      <c r="C384" s="5" t="s">
        <v>487</v>
      </c>
      <c r="D384" s="4">
        <v>1079.7149999999999</v>
      </c>
      <c r="E384" s="11">
        <v>576880.02</v>
      </c>
      <c r="F384" s="11">
        <v>838869.33</v>
      </c>
      <c r="G384" s="11">
        <f t="shared" si="21"/>
        <v>261989.30999999994</v>
      </c>
      <c r="H384" s="18">
        <f t="shared" si="22"/>
        <v>254129.63069999992</v>
      </c>
      <c r="I384" s="15">
        <f t="shared" si="23"/>
        <v>246269.95139999993</v>
      </c>
    </row>
    <row r="385" spans="1:9" x14ac:dyDescent="0.2">
      <c r="A385" s="5">
        <v>108565503</v>
      </c>
      <c r="B385" s="5" t="s">
        <v>476</v>
      </c>
      <c r="C385" s="5" t="s">
        <v>473</v>
      </c>
      <c r="D385" s="4">
        <v>1075.884</v>
      </c>
      <c r="E385" s="11">
        <v>535779.22</v>
      </c>
      <c r="F385" s="11">
        <v>896958.03</v>
      </c>
      <c r="G385" s="11">
        <f t="shared" si="21"/>
        <v>361178.81000000006</v>
      </c>
      <c r="H385" s="18">
        <f t="shared" si="22"/>
        <v>350343.44570000004</v>
      </c>
      <c r="I385" s="15">
        <f t="shared" si="23"/>
        <v>339508.08140000002</v>
      </c>
    </row>
    <row r="386" spans="1:9" x14ac:dyDescent="0.2">
      <c r="A386" s="5">
        <v>109422303</v>
      </c>
      <c r="B386" s="5" t="s">
        <v>376</v>
      </c>
      <c r="C386" s="5" t="s">
        <v>375</v>
      </c>
      <c r="D386" s="4">
        <v>1069.9970000000001</v>
      </c>
      <c r="E386" s="11">
        <v>358666.55000000005</v>
      </c>
      <c r="F386" s="11">
        <v>329431.88</v>
      </c>
      <c r="G386" s="11">
        <f t="shared" ref="G386:G449" si="24">F386-E386</f>
        <v>-29234.670000000042</v>
      </c>
      <c r="H386" s="18">
        <f t="shared" si="22"/>
        <v>-28357.62990000004</v>
      </c>
      <c r="I386" s="15">
        <f t="shared" si="23"/>
        <v>-27480.589800000038</v>
      </c>
    </row>
    <row r="387" spans="1:9" x14ac:dyDescent="0.2">
      <c r="A387" s="5">
        <v>129548803</v>
      </c>
      <c r="B387" s="5" t="s">
        <v>468</v>
      </c>
      <c r="C387" s="5" t="s">
        <v>457</v>
      </c>
      <c r="D387" s="4">
        <v>1069.4259999999999</v>
      </c>
      <c r="E387" s="11">
        <v>1105704.22</v>
      </c>
      <c r="F387" s="11">
        <v>1909828.71</v>
      </c>
      <c r="G387" s="11">
        <f t="shared" si="24"/>
        <v>804124.49</v>
      </c>
      <c r="H387" s="18">
        <f t="shared" si="22"/>
        <v>780000.75529999996</v>
      </c>
      <c r="I387" s="15">
        <f t="shared" si="23"/>
        <v>755877.02059999993</v>
      </c>
    </row>
    <row r="388" spans="1:9" x14ac:dyDescent="0.2">
      <c r="A388" s="5">
        <v>104378003</v>
      </c>
      <c r="B388" s="5" t="s">
        <v>335</v>
      </c>
      <c r="C388" s="5" t="s">
        <v>328</v>
      </c>
      <c r="D388" s="4">
        <v>1051.1880000000001</v>
      </c>
      <c r="E388" s="11">
        <v>564555.87</v>
      </c>
      <c r="F388" s="11">
        <v>524018.7</v>
      </c>
      <c r="G388" s="11">
        <f t="shared" si="24"/>
        <v>-40537.169999999984</v>
      </c>
      <c r="H388" s="18">
        <f t="shared" si="22"/>
        <v>-39321.054899999981</v>
      </c>
      <c r="I388" s="15">
        <f t="shared" si="23"/>
        <v>-38104.939799999986</v>
      </c>
    </row>
    <row r="389" spans="1:9" x14ac:dyDescent="0.2">
      <c r="A389" s="5">
        <v>115504003</v>
      </c>
      <c r="B389" s="5" t="s">
        <v>442</v>
      </c>
      <c r="C389" s="5" t="s">
        <v>441</v>
      </c>
      <c r="D389" s="4">
        <v>1050.1880000000001</v>
      </c>
      <c r="E389" s="11">
        <v>1017633.13</v>
      </c>
      <c r="F389" s="11">
        <v>1452051.5899999999</v>
      </c>
      <c r="G389" s="11">
        <f t="shared" si="24"/>
        <v>434418.45999999985</v>
      </c>
      <c r="H389" s="18">
        <f t="shared" si="22"/>
        <v>421385.90619999985</v>
      </c>
      <c r="I389" s="15">
        <f t="shared" si="23"/>
        <v>408353.35239999986</v>
      </c>
    </row>
    <row r="390" spans="1:9" x14ac:dyDescent="0.2">
      <c r="A390" s="5">
        <v>105259103</v>
      </c>
      <c r="B390" s="5" t="s">
        <v>253</v>
      </c>
      <c r="C390" s="5" t="s">
        <v>242</v>
      </c>
      <c r="D390" s="4">
        <v>1046.2950000000001</v>
      </c>
      <c r="E390" s="11">
        <v>384487.57999999996</v>
      </c>
      <c r="F390" s="11">
        <v>381670.42000000004</v>
      </c>
      <c r="G390" s="11">
        <f t="shared" si="24"/>
        <v>-2817.1599999999162</v>
      </c>
      <c r="H390" s="18">
        <f t="shared" si="22"/>
        <v>-2732.6451999999185</v>
      </c>
      <c r="I390" s="15">
        <f t="shared" si="23"/>
        <v>-2648.1303999999209</v>
      </c>
    </row>
    <row r="391" spans="1:9" x14ac:dyDescent="0.2">
      <c r="A391" s="5">
        <v>104374003</v>
      </c>
      <c r="B391" s="5" t="s">
        <v>329</v>
      </c>
      <c r="C391" s="5" t="s">
        <v>328</v>
      </c>
      <c r="D391" s="4">
        <v>1045.9839999999999</v>
      </c>
      <c r="E391" s="11">
        <v>192967.45</v>
      </c>
      <c r="F391" s="11">
        <v>380746.45</v>
      </c>
      <c r="G391" s="11">
        <f t="shared" si="24"/>
        <v>187779</v>
      </c>
      <c r="H391" s="18">
        <f t="shared" si="22"/>
        <v>182145.63</v>
      </c>
      <c r="I391" s="15">
        <f t="shared" si="23"/>
        <v>176512.25999999998</v>
      </c>
    </row>
    <row r="392" spans="1:9" x14ac:dyDescent="0.2">
      <c r="A392" s="5">
        <v>110171803</v>
      </c>
      <c r="B392" s="5" t="s">
        <v>182</v>
      </c>
      <c r="C392" s="5" t="s">
        <v>181</v>
      </c>
      <c r="D392" s="4">
        <v>1043.2919999999999</v>
      </c>
      <c r="E392" s="11">
        <v>110828.99</v>
      </c>
      <c r="F392" s="11">
        <v>386270.79</v>
      </c>
      <c r="G392" s="11">
        <f t="shared" si="24"/>
        <v>275441.8</v>
      </c>
      <c r="H392" s="18">
        <f t="shared" si="22"/>
        <v>267178.54599999997</v>
      </c>
      <c r="I392" s="15">
        <f t="shared" si="23"/>
        <v>258915.29199999999</v>
      </c>
    </row>
    <row r="393" spans="1:9" x14ac:dyDescent="0.2">
      <c r="A393" s="5">
        <v>127047404</v>
      </c>
      <c r="B393" s="5" t="s">
        <v>70</v>
      </c>
      <c r="C393" s="5" t="s">
        <v>58</v>
      </c>
      <c r="D393" s="4">
        <v>1035.9659999999999</v>
      </c>
      <c r="E393" s="11">
        <v>289570</v>
      </c>
      <c r="F393" s="11">
        <v>572057.38</v>
      </c>
      <c r="G393" s="11">
        <f t="shared" si="24"/>
        <v>282487.38</v>
      </c>
      <c r="H393" s="18">
        <f t="shared" si="22"/>
        <v>274012.7586</v>
      </c>
      <c r="I393" s="15">
        <f t="shared" si="23"/>
        <v>265538.1372</v>
      </c>
    </row>
    <row r="394" spans="1:9" x14ac:dyDescent="0.2">
      <c r="A394" s="5">
        <v>104435003</v>
      </c>
      <c r="B394" s="5" t="s">
        <v>388</v>
      </c>
      <c r="C394" s="5" t="s">
        <v>381</v>
      </c>
      <c r="D394" s="4">
        <v>1035.125</v>
      </c>
      <c r="E394" s="11">
        <v>371517.53</v>
      </c>
      <c r="F394" s="11">
        <v>865983.03999999992</v>
      </c>
      <c r="G394" s="11">
        <f t="shared" si="24"/>
        <v>494465.50999999989</v>
      </c>
      <c r="H394" s="18">
        <f t="shared" si="22"/>
        <v>479631.54469999991</v>
      </c>
      <c r="I394" s="15">
        <f t="shared" si="23"/>
        <v>464797.57939999987</v>
      </c>
    </row>
    <row r="395" spans="1:9" x14ac:dyDescent="0.2">
      <c r="A395" s="5">
        <v>117086003</v>
      </c>
      <c r="B395" s="5" t="s">
        <v>109</v>
      </c>
      <c r="C395" s="5" t="s">
        <v>106</v>
      </c>
      <c r="D395" s="4">
        <v>1032.806</v>
      </c>
      <c r="E395" s="11">
        <v>378248.18</v>
      </c>
      <c r="F395" s="11">
        <v>651430.68999999994</v>
      </c>
      <c r="G395" s="11">
        <f t="shared" si="24"/>
        <v>273182.50999999995</v>
      </c>
      <c r="H395" s="18">
        <f t="shared" si="22"/>
        <v>264987.03469999996</v>
      </c>
      <c r="I395" s="15">
        <f t="shared" si="23"/>
        <v>256791.55939999994</v>
      </c>
    </row>
    <row r="396" spans="1:9" x14ac:dyDescent="0.2">
      <c r="A396" s="5">
        <v>118406003</v>
      </c>
      <c r="B396" s="5" t="s">
        <v>360</v>
      </c>
      <c r="C396" s="5" t="s">
        <v>354</v>
      </c>
      <c r="D396" s="4">
        <v>1023.621</v>
      </c>
      <c r="E396" s="11">
        <v>864825</v>
      </c>
      <c r="F396" s="11">
        <v>885431</v>
      </c>
      <c r="G396" s="11">
        <f t="shared" si="24"/>
        <v>20606</v>
      </c>
      <c r="H396" s="18">
        <f t="shared" si="22"/>
        <v>19987.82</v>
      </c>
      <c r="I396" s="15">
        <f t="shared" si="23"/>
        <v>19369.64</v>
      </c>
    </row>
    <row r="397" spans="1:9" x14ac:dyDescent="0.2">
      <c r="A397" s="5">
        <v>119665003</v>
      </c>
      <c r="B397" s="5" t="s">
        <v>543</v>
      </c>
      <c r="C397" s="5" t="s">
        <v>544</v>
      </c>
      <c r="D397" s="4">
        <v>1020.712</v>
      </c>
      <c r="E397" s="11">
        <v>624061</v>
      </c>
      <c r="F397" s="11">
        <v>914425</v>
      </c>
      <c r="G397" s="11">
        <f t="shared" si="24"/>
        <v>290364</v>
      </c>
      <c r="H397" s="18">
        <f t="shared" si="22"/>
        <v>281653.08</v>
      </c>
      <c r="I397" s="15">
        <f t="shared" si="23"/>
        <v>272942.15999999997</v>
      </c>
    </row>
    <row r="398" spans="1:9" x14ac:dyDescent="0.2">
      <c r="A398" s="5">
        <v>101301303</v>
      </c>
      <c r="B398" s="5" t="s">
        <v>274</v>
      </c>
      <c r="C398" s="5" t="s">
        <v>275</v>
      </c>
      <c r="D398" s="4">
        <v>1012.317</v>
      </c>
      <c r="E398" s="11">
        <v>725541.56</v>
      </c>
      <c r="F398" s="11">
        <v>619863.28</v>
      </c>
      <c r="G398" s="11">
        <f t="shared" si="24"/>
        <v>-105678.28000000003</v>
      </c>
      <c r="H398" s="18">
        <f t="shared" si="22"/>
        <v>-102507.93160000003</v>
      </c>
      <c r="I398" s="15">
        <f t="shared" si="23"/>
        <v>-99337.583200000023</v>
      </c>
    </row>
    <row r="399" spans="1:9" x14ac:dyDescent="0.2">
      <c r="A399" s="5">
        <v>119356603</v>
      </c>
      <c r="B399" s="5" t="s">
        <v>306</v>
      </c>
      <c r="C399" s="5" t="s">
        <v>300</v>
      </c>
      <c r="D399" s="4">
        <v>1009.009</v>
      </c>
      <c r="E399" s="11">
        <v>445886.16</v>
      </c>
      <c r="F399" s="11">
        <v>933124.08</v>
      </c>
      <c r="G399" s="11">
        <f t="shared" si="24"/>
        <v>487237.92</v>
      </c>
      <c r="H399" s="18">
        <f t="shared" si="22"/>
        <v>472620.78239999997</v>
      </c>
      <c r="I399" s="15">
        <f t="shared" si="23"/>
        <v>458003.64479999995</v>
      </c>
    </row>
    <row r="400" spans="1:9" x14ac:dyDescent="0.2">
      <c r="A400" s="5">
        <v>115222504</v>
      </c>
      <c r="B400" s="5" t="s">
        <v>214</v>
      </c>
      <c r="C400" s="5" t="s">
        <v>212</v>
      </c>
      <c r="D400" s="4">
        <v>1005.957</v>
      </c>
      <c r="E400" s="11">
        <v>604082.52</v>
      </c>
      <c r="F400" s="11">
        <v>801720.89</v>
      </c>
      <c r="G400" s="11">
        <f t="shared" si="24"/>
        <v>197638.37</v>
      </c>
      <c r="H400" s="18">
        <f t="shared" si="22"/>
        <v>191709.21889999998</v>
      </c>
      <c r="I400" s="15">
        <f t="shared" si="23"/>
        <v>185780.06779999999</v>
      </c>
    </row>
    <row r="401" spans="1:9" x14ac:dyDescent="0.2">
      <c r="A401" s="5">
        <v>107654103</v>
      </c>
      <c r="B401" s="5" t="s">
        <v>533</v>
      </c>
      <c r="C401" s="5" t="s">
        <v>526</v>
      </c>
      <c r="D401" s="4">
        <v>1004.349</v>
      </c>
      <c r="E401" s="11">
        <v>1174985.8500000001</v>
      </c>
      <c r="F401" s="11">
        <v>1490525.7</v>
      </c>
      <c r="G401" s="11">
        <f t="shared" si="24"/>
        <v>315539.84999999986</v>
      </c>
      <c r="H401" s="18">
        <f t="shared" si="22"/>
        <v>306073.65449999983</v>
      </c>
      <c r="I401" s="15">
        <f t="shared" si="23"/>
        <v>296607.45899999986</v>
      </c>
    </row>
    <row r="402" spans="1:9" x14ac:dyDescent="0.2">
      <c r="A402" s="5">
        <v>129544503</v>
      </c>
      <c r="B402" s="5" t="s">
        <v>458</v>
      </c>
      <c r="C402" s="5" t="s">
        <v>457</v>
      </c>
      <c r="D402" s="4">
        <v>1003.611</v>
      </c>
      <c r="E402" s="11">
        <v>931933.62000000011</v>
      </c>
      <c r="F402" s="11">
        <v>945801.94</v>
      </c>
      <c r="G402" s="11">
        <f t="shared" si="24"/>
        <v>13868.319999999832</v>
      </c>
      <c r="H402" s="18">
        <f t="shared" si="22"/>
        <v>13452.270399999838</v>
      </c>
      <c r="I402" s="15">
        <f t="shared" si="23"/>
        <v>13036.220799999841</v>
      </c>
    </row>
    <row r="403" spans="1:9" x14ac:dyDescent="0.2">
      <c r="A403" s="5">
        <v>119581003</v>
      </c>
      <c r="B403" s="5" t="s">
        <v>486</v>
      </c>
      <c r="C403" s="5" t="s">
        <v>487</v>
      </c>
      <c r="D403" s="4">
        <v>1001.938</v>
      </c>
      <c r="E403" s="11">
        <v>417577.39</v>
      </c>
      <c r="F403" s="11">
        <v>766230.27</v>
      </c>
      <c r="G403" s="11">
        <f t="shared" si="24"/>
        <v>348652.88</v>
      </c>
      <c r="H403" s="18">
        <f t="shared" si="22"/>
        <v>338193.29359999998</v>
      </c>
      <c r="I403" s="15">
        <f t="shared" si="23"/>
        <v>327733.7072</v>
      </c>
    </row>
    <row r="404" spans="1:9" x14ac:dyDescent="0.2">
      <c r="A404" s="5">
        <v>117415303</v>
      </c>
      <c r="B404" s="5" t="s">
        <v>371</v>
      </c>
      <c r="C404" s="5" t="s">
        <v>366</v>
      </c>
      <c r="D404" s="4">
        <v>1001.505</v>
      </c>
      <c r="E404" s="11">
        <v>437216.84</v>
      </c>
      <c r="F404" s="11">
        <v>626987.41</v>
      </c>
      <c r="G404" s="11">
        <f t="shared" si="24"/>
        <v>189770.57</v>
      </c>
      <c r="H404" s="18">
        <f t="shared" si="22"/>
        <v>184077.4529</v>
      </c>
      <c r="I404" s="15">
        <f t="shared" si="23"/>
        <v>178384.3358</v>
      </c>
    </row>
    <row r="405" spans="1:9" x14ac:dyDescent="0.2">
      <c r="A405" s="5">
        <v>103028203</v>
      </c>
      <c r="B405" s="5" t="s">
        <v>40</v>
      </c>
      <c r="C405" s="5" t="s">
        <v>10</v>
      </c>
      <c r="D405" s="4">
        <v>987.06100000000004</v>
      </c>
      <c r="E405" s="11">
        <v>635535.64</v>
      </c>
      <c r="F405" s="11">
        <v>630359.5</v>
      </c>
      <c r="G405" s="11">
        <f t="shared" si="24"/>
        <v>-5176.140000000014</v>
      </c>
      <c r="H405" s="18">
        <f t="shared" ref="H405:H468" si="25">(G405*0.97)</f>
        <v>-5020.855800000013</v>
      </c>
      <c r="I405" s="15">
        <f t="shared" ref="I405:I468" si="26">(G405*0.94)</f>
        <v>-4865.5716000000129</v>
      </c>
    </row>
    <row r="406" spans="1:9" x14ac:dyDescent="0.2">
      <c r="A406" s="5">
        <v>104435303</v>
      </c>
      <c r="B406" s="5" t="s">
        <v>389</v>
      </c>
      <c r="C406" s="5" t="s">
        <v>381</v>
      </c>
      <c r="D406" s="4">
        <v>986.947</v>
      </c>
      <c r="E406" s="11">
        <v>374034.86</v>
      </c>
      <c r="F406" s="11">
        <v>380173.19999999995</v>
      </c>
      <c r="G406" s="11">
        <f t="shared" si="24"/>
        <v>6138.3399999999674</v>
      </c>
      <c r="H406" s="18">
        <f t="shared" si="25"/>
        <v>5954.1897999999683</v>
      </c>
      <c r="I406" s="15">
        <f t="shared" si="26"/>
        <v>5770.0395999999691</v>
      </c>
    </row>
    <row r="407" spans="1:9" x14ac:dyDescent="0.2">
      <c r="A407" s="5">
        <v>112013054</v>
      </c>
      <c r="B407" s="5" t="s">
        <v>5</v>
      </c>
      <c r="C407" s="5" t="s">
        <v>3</v>
      </c>
      <c r="D407" s="4">
        <v>985.08100000000002</v>
      </c>
      <c r="E407" s="11">
        <v>559938.73</v>
      </c>
      <c r="F407" s="11">
        <v>724843.36</v>
      </c>
      <c r="G407" s="11">
        <f t="shared" si="24"/>
        <v>164904.63</v>
      </c>
      <c r="H407" s="18">
        <f t="shared" si="25"/>
        <v>159957.49110000001</v>
      </c>
      <c r="I407" s="15">
        <f t="shared" si="26"/>
        <v>155010.35219999999</v>
      </c>
    </row>
    <row r="408" spans="1:9" x14ac:dyDescent="0.2">
      <c r="A408" s="5">
        <v>106330703</v>
      </c>
      <c r="B408" s="5" t="s">
        <v>293</v>
      </c>
      <c r="C408" s="5" t="s">
        <v>294</v>
      </c>
      <c r="D408" s="4">
        <v>984.71299999999997</v>
      </c>
      <c r="E408" s="11">
        <v>65024.02</v>
      </c>
      <c r="F408" s="11">
        <v>110070.88</v>
      </c>
      <c r="G408" s="11">
        <f t="shared" si="24"/>
        <v>45046.860000000008</v>
      </c>
      <c r="H408" s="18">
        <f t="shared" si="25"/>
        <v>43695.454200000007</v>
      </c>
      <c r="I408" s="15">
        <f t="shared" si="26"/>
        <v>42344.048400000007</v>
      </c>
    </row>
    <row r="409" spans="1:9" x14ac:dyDescent="0.2">
      <c r="A409" s="5">
        <v>111291304</v>
      </c>
      <c r="B409" s="5" t="s">
        <v>270</v>
      </c>
      <c r="C409" s="5" t="s">
        <v>271</v>
      </c>
      <c r="D409" s="4">
        <v>976.76199999999994</v>
      </c>
      <c r="E409" s="11">
        <v>618863.07000000007</v>
      </c>
      <c r="F409" s="11">
        <v>1031284.1499999999</v>
      </c>
      <c r="G409" s="11">
        <f t="shared" si="24"/>
        <v>412421.07999999984</v>
      </c>
      <c r="H409" s="18">
        <f t="shared" si="25"/>
        <v>400048.44759999984</v>
      </c>
      <c r="I409" s="15">
        <f t="shared" si="26"/>
        <v>387675.81519999984</v>
      </c>
    </row>
    <row r="410" spans="1:9" x14ac:dyDescent="0.2">
      <c r="A410" s="5">
        <v>122097203</v>
      </c>
      <c r="B410" s="5" t="s">
        <v>120</v>
      </c>
      <c r="C410" s="5" t="s">
        <v>114</v>
      </c>
      <c r="D410" s="4">
        <v>975.60299999999995</v>
      </c>
      <c r="E410" s="11">
        <v>575637</v>
      </c>
      <c r="F410" s="11">
        <v>732215</v>
      </c>
      <c r="G410" s="11">
        <f t="shared" si="24"/>
        <v>156578</v>
      </c>
      <c r="H410" s="18">
        <f t="shared" si="25"/>
        <v>151880.66</v>
      </c>
      <c r="I410" s="15">
        <f t="shared" si="26"/>
        <v>147183.31999999998</v>
      </c>
    </row>
    <row r="411" spans="1:9" x14ac:dyDescent="0.2">
      <c r="A411" s="5">
        <v>103021903</v>
      </c>
      <c r="B411" s="5" t="s">
        <v>17</v>
      </c>
      <c r="C411" s="5" t="s">
        <v>10</v>
      </c>
      <c r="D411" s="4">
        <v>960.50099999999998</v>
      </c>
      <c r="E411" s="11">
        <v>315400.96000000002</v>
      </c>
      <c r="F411" s="11">
        <v>292805</v>
      </c>
      <c r="G411" s="11">
        <f t="shared" si="24"/>
        <v>-22595.960000000021</v>
      </c>
      <c r="H411" s="18">
        <f t="shared" si="25"/>
        <v>-21918.081200000019</v>
      </c>
      <c r="I411" s="15">
        <f t="shared" si="26"/>
        <v>-21240.20240000002</v>
      </c>
    </row>
    <row r="412" spans="1:9" x14ac:dyDescent="0.2">
      <c r="A412" s="5">
        <v>128328003</v>
      </c>
      <c r="B412" s="5" t="s">
        <v>292</v>
      </c>
      <c r="C412" s="5" t="s">
        <v>286</v>
      </c>
      <c r="D412" s="4">
        <v>959.95799999999997</v>
      </c>
      <c r="E412" s="11">
        <v>539960.65</v>
      </c>
      <c r="F412" s="11">
        <v>874386.98</v>
      </c>
      <c r="G412" s="11">
        <f t="shared" si="24"/>
        <v>334426.32999999996</v>
      </c>
      <c r="H412" s="18">
        <f t="shared" si="25"/>
        <v>324393.54009999993</v>
      </c>
      <c r="I412" s="15">
        <f t="shared" si="26"/>
        <v>314360.75019999995</v>
      </c>
    </row>
    <row r="413" spans="1:9" x14ac:dyDescent="0.2">
      <c r="A413" s="5">
        <v>110179003</v>
      </c>
      <c r="B413" s="5" t="s">
        <v>188</v>
      </c>
      <c r="C413" s="5" t="s">
        <v>181</v>
      </c>
      <c r="D413" s="4">
        <v>959.54899999999998</v>
      </c>
      <c r="E413" s="11">
        <v>369572.7</v>
      </c>
      <c r="F413" s="11">
        <v>453665.20999999996</v>
      </c>
      <c r="G413" s="11">
        <f t="shared" si="24"/>
        <v>84092.509999999951</v>
      </c>
      <c r="H413" s="18">
        <f t="shared" si="25"/>
        <v>81569.734699999957</v>
      </c>
      <c r="I413" s="15">
        <f t="shared" si="26"/>
        <v>79046.959399999949</v>
      </c>
    </row>
    <row r="414" spans="1:9" x14ac:dyDescent="0.2">
      <c r="A414" s="5">
        <v>108114503</v>
      </c>
      <c r="B414" s="5" t="s">
        <v>142</v>
      </c>
      <c r="C414" s="5" t="s">
        <v>136</v>
      </c>
      <c r="D414" s="4">
        <v>953.029</v>
      </c>
      <c r="E414" s="11">
        <v>198669.34</v>
      </c>
      <c r="F414" s="11">
        <v>306871.24</v>
      </c>
      <c r="G414" s="11">
        <f t="shared" si="24"/>
        <v>108201.9</v>
      </c>
      <c r="H414" s="18">
        <f t="shared" si="25"/>
        <v>104955.84299999999</v>
      </c>
      <c r="I414" s="15">
        <f t="shared" si="26"/>
        <v>101709.78599999999</v>
      </c>
    </row>
    <row r="415" spans="1:9" x14ac:dyDescent="0.2">
      <c r="A415" s="5">
        <v>103020603</v>
      </c>
      <c r="B415" s="5" t="s">
        <v>9</v>
      </c>
      <c r="C415" s="5" t="s">
        <v>10</v>
      </c>
      <c r="D415" s="4">
        <v>948.74699999999996</v>
      </c>
      <c r="E415" s="11">
        <v>660233.43999999994</v>
      </c>
      <c r="F415" s="11">
        <v>950460.91999999993</v>
      </c>
      <c r="G415" s="11">
        <f t="shared" si="24"/>
        <v>290227.48</v>
      </c>
      <c r="H415" s="18">
        <f t="shared" si="25"/>
        <v>281520.6556</v>
      </c>
      <c r="I415" s="15">
        <f t="shared" si="26"/>
        <v>272813.83119999996</v>
      </c>
    </row>
    <row r="416" spans="1:9" x14ac:dyDescent="0.2">
      <c r="A416" s="5">
        <v>101631503</v>
      </c>
      <c r="B416" s="5" t="s">
        <v>512</v>
      </c>
      <c r="C416" s="5" t="s">
        <v>509</v>
      </c>
      <c r="D416" s="4">
        <v>945.64</v>
      </c>
      <c r="E416" s="11">
        <v>523695.18</v>
      </c>
      <c r="F416" s="11">
        <v>1090434.0900000001</v>
      </c>
      <c r="G416" s="11">
        <f t="shared" si="24"/>
        <v>566738.91000000015</v>
      </c>
      <c r="H416" s="18">
        <f t="shared" si="25"/>
        <v>549736.74270000018</v>
      </c>
      <c r="I416" s="15">
        <f t="shared" si="26"/>
        <v>532734.57540000009</v>
      </c>
    </row>
    <row r="417" spans="1:9" x14ac:dyDescent="0.2">
      <c r="A417" s="5">
        <v>108058003</v>
      </c>
      <c r="B417" s="5" t="s">
        <v>77</v>
      </c>
      <c r="C417" s="5" t="s">
        <v>73</v>
      </c>
      <c r="D417" s="4">
        <v>934.78700000000003</v>
      </c>
      <c r="E417" s="11">
        <v>316499.61</v>
      </c>
      <c r="F417" s="11">
        <v>303249.65999999997</v>
      </c>
      <c r="G417" s="11">
        <f t="shared" si="24"/>
        <v>-13249.950000000012</v>
      </c>
      <c r="H417" s="18">
        <f t="shared" si="25"/>
        <v>-12852.45150000001</v>
      </c>
      <c r="I417" s="15">
        <f t="shared" si="26"/>
        <v>-12454.95300000001</v>
      </c>
    </row>
    <row r="418" spans="1:9" x14ac:dyDescent="0.2">
      <c r="A418" s="5">
        <v>101632403</v>
      </c>
      <c r="B418" s="5" t="s">
        <v>516</v>
      </c>
      <c r="C418" s="5" t="s">
        <v>509</v>
      </c>
      <c r="D418" s="4">
        <v>930.55100000000004</v>
      </c>
      <c r="E418" s="11">
        <v>595175.47</v>
      </c>
      <c r="F418" s="11">
        <v>791716.17</v>
      </c>
      <c r="G418" s="11">
        <f t="shared" si="24"/>
        <v>196540.70000000007</v>
      </c>
      <c r="H418" s="18">
        <f t="shared" si="25"/>
        <v>190644.47900000005</v>
      </c>
      <c r="I418" s="15">
        <f t="shared" si="26"/>
        <v>184748.25800000006</v>
      </c>
    </row>
    <row r="419" spans="1:9" x14ac:dyDescent="0.2">
      <c r="A419" s="5">
        <v>106166503</v>
      </c>
      <c r="B419" s="5" t="s">
        <v>176</v>
      </c>
      <c r="C419" s="5" t="s">
        <v>173</v>
      </c>
      <c r="D419" s="4">
        <v>917.49699999999996</v>
      </c>
      <c r="E419" s="11">
        <v>341358.44999999995</v>
      </c>
      <c r="F419" s="11">
        <v>698525.67999999993</v>
      </c>
      <c r="G419" s="11">
        <f t="shared" si="24"/>
        <v>357167.23</v>
      </c>
      <c r="H419" s="18">
        <f t="shared" si="25"/>
        <v>346452.21309999999</v>
      </c>
      <c r="I419" s="15">
        <f t="shared" si="26"/>
        <v>335737.19619999995</v>
      </c>
    </row>
    <row r="420" spans="1:9" x14ac:dyDescent="0.2">
      <c r="A420" s="5">
        <v>104433903</v>
      </c>
      <c r="B420" s="5" t="s">
        <v>387</v>
      </c>
      <c r="C420" s="5" t="s">
        <v>381</v>
      </c>
      <c r="D420" s="4">
        <v>912.87099999999998</v>
      </c>
      <c r="E420" s="11">
        <v>670088.69999999995</v>
      </c>
      <c r="F420" s="11">
        <v>1133371.92</v>
      </c>
      <c r="G420" s="11">
        <f t="shared" si="24"/>
        <v>463283.22</v>
      </c>
      <c r="H420" s="18">
        <f t="shared" si="25"/>
        <v>449384.72339999996</v>
      </c>
      <c r="I420" s="15">
        <f t="shared" si="26"/>
        <v>435486.22679999995</v>
      </c>
    </row>
    <row r="421" spans="1:9" x14ac:dyDescent="0.2">
      <c r="A421" s="5">
        <v>119584603</v>
      </c>
      <c r="B421" s="5" t="s">
        <v>491</v>
      </c>
      <c r="C421" s="5" t="s">
        <v>487</v>
      </c>
      <c r="D421" s="4">
        <v>912.34100000000001</v>
      </c>
      <c r="E421" s="11">
        <v>653060.10000000009</v>
      </c>
      <c r="F421" s="11">
        <v>1121760.58</v>
      </c>
      <c r="G421" s="11">
        <f t="shared" si="24"/>
        <v>468700.48</v>
      </c>
      <c r="H421" s="18">
        <f t="shared" si="25"/>
        <v>454639.4656</v>
      </c>
      <c r="I421" s="15">
        <f t="shared" si="26"/>
        <v>440578.45119999995</v>
      </c>
    </row>
    <row r="422" spans="1:9" x14ac:dyDescent="0.2">
      <c r="A422" s="5">
        <v>129547803</v>
      </c>
      <c r="B422" s="5" t="s">
        <v>467</v>
      </c>
      <c r="C422" s="5" t="s">
        <v>457</v>
      </c>
      <c r="D422" s="4">
        <v>911.83399999999995</v>
      </c>
      <c r="E422" s="11">
        <v>137129.47</v>
      </c>
      <c r="F422" s="11">
        <v>390789.97</v>
      </c>
      <c r="G422" s="11">
        <f t="shared" si="24"/>
        <v>253660.49999999997</v>
      </c>
      <c r="H422" s="18">
        <f t="shared" si="25"/>
        <v>246050.68499999997</v>
      </c>
      <c r="I422" s="15">
        <f t="shared" si="26"/>
        <v>238440.86999999997</v>
      </c>
    </row>
    <row r="423" spans="1:9" x14ac:dyDescent="0.2">
      <c r="A423" s="5">
        <v>109426303</v>
      </c>
      <c r="B423" s="5" t="s">
        <v>378</v>
      </c>
      <c r="C423" s="5" t="s">
        <v>375</v>
      </c>
      <c r="D423" s="4">
        <v>908.85299999999995</v>
      </c>
      <c r="E423" s="11">
        <v>176853.09999999998</v>
      </c>
      <c r="F423" s="11">
        <v>281874.01</v>
      </c>
      <c r="G423" s="11">
        <f t="shared" si="24"/>
        <v>105020.91000000003</v>
      </c>
      <c r="H423" s="18">
        <f t="shared" si="25"/>
        <v>101870.28270000003</v>
      </c>
      <c r="I423" s="15">
        <f t="shared" si="26"/>
        <v>98719.655400000018</v>
      </c>
    </row>
    <row r="424" spans="1:9" x14ac:dyDescent="0.2">
      <c r="A424" s="5">
        <v>117415004</v>
      </c>
      <c r="B424" s="5" t="s">
        <v>369</v>
      </c>
      <c r="C424" s="5" t="s">
        <v>366</v>
      </c>
      <c r="D424" s="4">
        <v>907.75800000000004</v>
      </c>
      <c r="E424" s="11">
        <v>265478.89</v>
      </c>
      <c r="F424" s="11">
        <v>359320.60000000003</v>
      </c>
      <c r="G424" s="11">
        <f t="shared" si="24"/>
        <v>93841.710000000021</v>
      </c>
      <c r="H424" s="18">
        <f t="shared" si="25"/>
        <v>91026.458700000017</v>
      </c>
      <c r="I424" s="15">
        <f t="shared" si="26"/>
        <v>88211.207400000014</v>
      </c>
    </row>
    <row r="425" spans="1:9" x14ac:dyDescent="0.2">
      <c r="A425" s="5">
        <v>103022503</v>
      </c>
      <c r="B425" s="5" t="s">
        <v>20</v>
      </c>
      <c r="C425" s="5" t="s">
        <v>10</v>
      </c>
      <c r="D425" s="4">
        <v>902.33399999999995</v>
      </c>
      <c r="E425" s="11">
        <v>0</v>
      </c>
      <c r="F425" s="11">
        <v>509322.89</v>
      </c>
      <c r="G425" s="11">
        <f t="shared" si="24"/>
        <v>509322.89</v>
      </c>
      <c r="H425" s="18">
        <f t="shared" si="25"/>
        <v>494043.20329999999</v>
      </c>
      <c r="I425" s="15">
        <f t="shared" si="26"/>
        <v>478763.51659999997</v>
      </c>
    </row>
    <row r="426" spans="1:9" x14ac:dyDescent="0.2">
      <c r="A426" s="5">
        <v>108561803</v>
      </c>
      <c r="B426" s="5" t="s">
        <v>474</v>
      </c>
      <c r="C426" s="5" t="s">
        <v>473</v>
      </c>
      <c r="D426" s="4">
        <v>896.07500000000005</v>
      </c>
      <c r="E426" s="11">
        <v>489050.86</v>
      </c>
      <c r="F426" s="11">
        <v>546502.63</v>
      </c>
      <c r="G426" s="11">
        <f t="shared" si="24"/>
        <v>57451.770000000019</v>
      </c>
      <c r="H426" s="18">
        <f t="shared" si="25"/>
        <v>55728.216900000014</v>
      </c>
      <c r="I426" s="15">
        <f t="shared" si="26"/>
        <v>54004.663800000017</v>
      </c>
    </row>
    <row r="427" spans="1:9" x14ac:dyDescent="0.2">
      <c r="A427" s="5">
        <v>108056004</v>
      </c>
      <c r="B427" s="5" t="s">
        <v>76</v>
      </c>
      <c r="C427" s="5" t="s">
        <v>73</v>
      </c>
      <c r="D427" s="4">
        <v>877.18899999999996</v>
      </c>
      <c r="E427" s="11">
        <v>122514.8</v>
      </c>
      <c r="F427" s="11">
        <v>200746.05</v>
      </c>
      <c r="G427" s="11">
        <f t="shared" si="24"/>
        <v>78231.249999999985</v>
      </c>
      <c r="H427" s="18">
        <f t="shared" si="25"/>
        <v>75884.312499999985</v>
      </c>
      <c r="I427" s="15">
        <f t="shared" si="26"/>
        <v>73537.374999999985</v>
      </c>
    </row>
    <row r="428" spans="1:9" x14ac:dyDescent="0.2">
      <c r="A428" s="5">
        <v>128327303</v>
      </c>
      <c r="B428" s="5" t="s">
        <v>291</v>
      </c>
      <c r="C428" s="5" t="s">
        <v>286</v>
      </c>
      <c r="D428" s="4">
        <v>866.34199999999998</v>
      </c>
      <c r="E428" s="11">
        <v>594810.83000000007</v>
      </c>
      <c r="F428" s="11">
        <v>649440.26</v>
      </c>
      <c r="G428" s="11">
        <f t="shared" si="24"/>
        <v>54629.429999999935</v>
      </c>
      <c r="H428" s="18">
        <f t="shared" si="25"/>
        <v>52990.547099999938</v>
      </c>
      <c r="I428" s="15">
        <f t="shared" si="26"/>
        <v>51351.664199999934</v>
      </c>
    </row>
    <row r="429" spans="1:9" x14ac:dyDescent="0.2">
      <c r="A429" s="5">
        <v>117081003</v>
      </c>
      <c r="B429" s="5" t="s">
        <v>107</v>
      </c>
      <c r="C429" s="5" t="s">
        <v>106</v>
      </c>
      <c r="D429" s="4">
        <v>861.68</v>
      </c>
      <c r="E429" s="11">
        <v>178172.01</v>
      </c>
      <c r="F429" s="11">
        <v>235550.28</v>
      </c>
      <c r="G429" s="11">
        <f t="shared" si="24"/>
        <v>57378.26999999999</v>
      </c>
      <c r="H429" s="18">
        <f t="shared" si="25"/>
        <v>55656.921899999987</v>
      </c>
      <c r="I429" s="15">
        <f t="shared" si="26"/>
        <v>53935.573799999984</v>
      </c>
    </row>
    <row r="430" spans="1:9" x14ac:dyDescent="0.2">
      <c r="A430" s="5">
        <v>106618603</v>
      </c>
      <c r="B430" s="5" t="s">
        <v>505</v>
      </c>
      <c r="C430" s="5" t="s">
        <v>501</v>
      </c>
      <c r="D430" s="4">
        <v>840.93600000000004</v>
      </c>
      <c r="E430" s="11">
        <v>269426.94</v>
      </c>
      <c r="F430" s="11">
        <v>351848.97</v>
      </c>
      <c r="G430" s="11">
        <f t="shared" si="24"/>
        <v>82422.02999999997</v>
      </c>
      <c r="H430" s="18">
        <f t="shared" si="25"/>
        <v>79949.369099999967</v>
      </c>
      <c r="I430" s="15">
        <f t="shared" si="26"/>
        <v>77476.708199999965</v>
      </c>
    </row>
    <row r="431" spans="1:9" x14ac:dyDescent="0.2">
      <c r="A431" s="5">
        <v>128323303</v>
      </c>
      <c r="B431" s="5" t="s">
        <v>287</v>
      </c>
      <c r="C431" s="5" t="s">
        <v>286</v>
      </c>
      <c r="D431" s="4">
        <v>838.33</v>
      </c>
      <c r="E431" s="11">
        <v>207990.84</v>
      </c>
      <c r="F431" s="11">
        <v>503911.88</v>
      </c>
      <c r="G431" s="11">
        <f t="shared" si="24"/>
        <v>295921.04000000004</v>
      </c>
      <c r="H431" s="18">
        <f t="shared" si="25"/>
        <v>287043.40880000003</v>
      </c>
      <c r="I431" s="15">
        <f t="shared" si="26"/>
        <v>278165.77760000003</v>
      </c>
    </row>
    <row r="432" spans="1:9" x14ac:dyDescent="0.2">
      <c r="A432" s="5">
        <v>106161703</v>
      </c>
      <c r="B432" s="5" t="s">
        <v>175</v>
      </c>
      <c r="C432" s="5" t="s">
        <v>173</v>
      </c>
      <c r="D432" s="4">
        <v>836.20500000000004</v>
      </c>
      <c r="E432" s="11">
        <v>353781.38</v>
      </c>
      <c r="F432" s="11">
        <v>386745.60000000003</v>
      </c>
      <c r="G432" s="11">
        <f t="shared" si="24"/>
        <v>32964.22000000003</v>
      </c>
      <c r="H432" s="18">
        <f t="shared" si="25"/>
        <v>31975.293400000028</v>
      </c>
      <c r="I432" s="15">
        <f t="shared" si="26"/>
        <v>30986.366800000025</v>
      </c>
    </row>
    <row r="433" spans="1:9" x14ac:dyDescent="0.2">
      <c r="A433" s="5">
        <v>108071504</v>
      </c>
      <c r="B433" s="5" t="s">
        <v>100</v>
      </c>
      <c r="C433" s="5" t="s">
        <v>98</v>
      </c>
      <c r="D433" s="4">
        <v>834.18399999999997</v>
      </c>
      <c r="E433" s="11">
        <v>141643.21</v>
      </c>
      <c r="F433" s="11">
        <v>370579.71</v>
      </c>
      <c r="G433" s="11">
        <f t="shared" si="24"/>
        <v>228936.50000000003</v>
      </c>
      <c r="H433" s="18">
        <f t="shared" si="25"/>
        <v>222068.40500000003</v>
      </c>
      <c r="I433" s="15">
        <f t="shared" si="26"/>
        <v>215200.31000000003</v>
      </c>
    </row>
    <row r="434" spans="1:9" x14ac:dyDescent="0.2">
      <c r="A434" s="5">
        <v>108116303</v>
      </c>
      <c r="B434" s="5" t="s">
        <v>144</v>
      </c>
      <c r="C434" s="5" t="s">
        <v>136</v>
      </c>
      <c r="D434" s="4">
        <v>834.08500000000004</v>
      </c>
      <c r="E434" s="11">
        <v>232736.66999999998</v>
      </c>
      <c r="F434" s="11">
        <v>339828.52</v>
      </c>
      <c r="G434" s="11">
        <f t="shared" si="24"/>
        <v>107091.85000000003</v>
      </c>
      <c r="H434" s="18">
        <f t="shared" si="25"/>
        <v>103879.09450000004</v>
      </c>
      <c r="I434" s="15">
        <f t="shared" si="26"/>
        <v>100666.33900000002</v>
      </c>
    </row>
    <row r="435" spans="1:9" x14ac:dyDescent="0.2">
      <c r="A435" s="5">
        <v>119586503</v>
      </c>
      <c r="B435" s="5" t="s">
        <v>492</v>
      </c>
      <c r="C435" s="5" t="s">
        <v>487</v>
      </c>
      <c r="D435" s="4">
        <v>829.74099999999999</v>
      </c>
      <c r="E435" s="11">
        <v>314362.61</v>
      </c>
      <c r="F435" s="11">
        <v>897942.32</v>
      </c>
      <c r="G435" s="11">
        <f t="shared" si="24"/>
        <v>583579.71</v>
      </c>
      <c r="H435" s="18">
        <f t="shared" si="25"/>
        <v>566072.31869999995</v>
      </c>
      <c r="I435" s="15">
        <f t="shared" si="26"/>
        <v>548564.92739999993</v>
      </c>
    </row>
    <row r="436" spans="1:9" x14ac:dyDescent="0.2">
      <c r="A436" s="5">
        <v>110175003</v>
      </c>
      <c r="B436" s="5" t="s">
        <v>186</v>
      </c>
      <c r="C436" s="5" t="s">
        <v>181</v>
      </c>
      <c r="D436" s="4">
        <v>827.99300000000005</v>
      </c>
      <c r="E436" s="11">
        <v>202797.03999999998</v>
      </c>
      <c r="F436" s="11">
        <v>652595.83000000007</v>
      </c>
      <c r="G436" s="11">
        <f t="shared" si="24"/>
        <v>449798.7900000001</v>
      </c>
      <c r="H436" s="18">
        <f t="shared" si="25"/>
        <v>436304.82630000007</v>
      </c>
      <c r="I436" s="15">
        <f t="shared" si="26"/>
        <v>422810.86260000005</v>
      </c>
    </row>
    <row r="437" spans="1:9" x14ac:dyDescent="0.2">
      <c r="A437" s="5">
        <v>108565203</v>
      </c>
      <c r="B437" s="5" t="s">
        <v>475</v>
      </c>
      <c r="C437" s="5" t="s">
        <v>473</v>
      </c>
      <c r="D437" s="4">
        <v>805.45600000000002</v>
      </c>
      <c r="E437" s="11">
        <v>453139.32</v>
      </c>
      <c r="F437" s="11">
        <v>544250</v>
      </c>
      <c r="G437" s="11">
        <f t="shared" si="24"/>
        <v>91110.68</v>
      </c>
      <c r="H437" s="18">
        <f t="shared" si="25"/>
        <v>88377.359599999996</v>
      </c>
      <c r="I437" s="15">
        <f t="shared" si="26"/>
        <v>85644.039199999985</v>
      </c>
    </row>
    <row r="438" spans="1:9" x14ac:dyDescent="0.2">
      <c r="A438" s="5">
        <v>115226103</v>
      </c>
      <c r="B438" s="5" t="s">
        <v>218</v>
      </c>
      <c r="C438" s="5" t="s">
        <v>212</v>
      </c>
      <c r="D438" s="4">
        <v>804.64099999999996</v>
      </c>
      <c r="E438" s="11">
        <v>707848.23</v>
      </c>
      <c r="F438" s="11">
        <v>996688.07000000007</v>
      </c>
      <c r="G438" s="11">
        <f t="shared" si="24"/>
        <v>288839.84000000008</v>
      </c>
      <c r="H438" s="18">
        <f t="shared" si="25"/>
        <v>280174.64480000007</v>
      </c>
      <c r="I438" s="15">
        <f t="shared" si="26"/>
        <v>271509.44960000005</v>
      </c>
    </row>
    <row r="439" spans="1:9" x14ac:dyDescent="0.2">
      <c r="A439" s="5">
        <v>129546803</v>
      </c>
      <c r="B439" s="5" t="s">
        <v>463</v>
      </c>
      <c r="C439" s="5" t="s">
        <v>457</v>
      </c>
      <c r="D439" s="4">
        <v>799.471</v>
      </c>
      <c r="E439" s="11">
        <v>196744.3</v>
      </c>
      <c r="F439" s="11">
        <v>377800.14</v>
      </c>
      <c r="G439" s="11">
        <f t="shared" si="24"/>
        <v>181055.84000000003</v>
      </c>
      <c r="H439" s="18">
        <f t="shared" si="25"/>
        <v>175624.16480000003</v>
      </c>
      <c r="I439" s="15">
        <f t="shared" si="26"/>
        <v>170192.4896</v>
      </c>
    </row>
    <row r="440" spans="1:9" x14ac:dyDescent="0.2">
      <c r="A440" s="5">
        <v>109246003</v>
      </c>
      <c r="B440" s="5" t="s">
        <v>239</v>
      </c>
      <c r="C440" s="5" t="s">
        <v>238</v>
      </c>
      <c r="D440" s="4">
        <v>794.56200000000001</v>
      </c>
      <c r="E440" s="11">
        <v>292392.81999999995</v>
      </c>
      <c r="F440" s="11">
        <v>543249.66999999993</v>
      </c>
      <c r="G440" s="11">
        <f t="shared" si="24"/>
        <v>250856.84999999998</v>
      </c>
      <c r="H440" s="18">
        <f t="shared" si="25"/>
        <v>243331.14449999997</v>
      </c>
      <c r="I440" s="15">
        <f t="shared" si="26"/>
        <v>235805.43899999995</v>
      </c>
    </row>
    <row r="441" spans="1:9" x14ac:dyDescent="0.2">
      <c r="A441" s="5">
        <v>115503004</v>
      </c>
      <c r="B441" s="5" t="s">
        <v>440</v>
      </c>
      <c r="C441" s="5" t="s">
        <v>441</v>
      </c>
      <c r="D441" s="4">
        <v>794.11099999999999</v>
      </c>
      <c r="E441" s="11">
        <v>464424.61</v>
      </c>
      <c r="F441" s="11">
        <v>586058.64</v>
      </c>
      <c r="G441" s="11">
        <f t="shared" si="24"/>
        <v>121634.03000000003</v>
      </c>
      <c r="H441" s="18">
        <f t="shared" si="25"/>
        <v>117985.00910000002</v>
      </c>
      <c r="I441" s="15">
        <f t="shared" si="26"/>
        <v>114335.98820000002</v>
      </c>
    </row>
    <row r="442" spans="1:9" x14ac:dyDescent="0.2">
      <c r="A442" s="5">
        <v>101303503</v>
      </c>
      <c r="B442" s="5" t="s">
        <v>277</v>
      </c>
      <c r="C442" s="5" t="s">
        <v>275</v>
      </c>
      <c r="D442" s="4">
        <v>793.55899999999997</v>
      </c>
      <c r="E442" s="11">
        <v>235204.99</v>
      </c>
      <c r="F442" s="11">
        <v>459360.9</v>
      </c>
      <c r="G442" s="11">
        <f t="shared" si="24"/>
        <v>224155.91000000003</v>
      </c>
      <c r="H442" s="18">
        <f t="shared" si="25"/>
        <v>217431.23270000002</v>
      </c>
      <c r="I442" s="15">
        <f t="shared" si="26"/>
        <v>210706.55540000001</v>
      </c>
    </row>
    <row r="443" spans="1:9" x14ac:dyDescent="0.2">
      <c r="A443" s="5">
        <v>104437503</v>
      </c>
      <c r="B443" s="5" t="s">
        <v>392</v>
      </c>
      <c r="C443" s="5" t="s">
        <v>381</v>
      </c>
      <c r="D443" s="4">
        <v>782.31500000000005</v>
      </c>
      <c r="E443" s="11">
        <v>431445.96</v>
      </c>
      <c r="F443" s="11">
        <v>426263.45999999996</v>
      </c>
      <c r="G443" s="11">
        <f t="shared" si="24"/>
        <v>-5182.5000000000582</v>
      </c>
      <c r="H443" s="18">
        <f t="shared" si="25"/>
        <v>-5027.025000000056</v>
      </c>
      <c r="I443" s="15">
        <f t="shared" si="26"/>
        <v>-4871.5500000000548</v>
      </c>
    </row>
    <row r="444" spans="1:9" x14ac:dyDescent="0.2">
      <c r="A444" s="5">
        <v>106161203</v>
      </c>
      <c r="B444" s="5" t="s">
        <v>174</v>
      </c>
      <c r="C444" s="5" t="s">
        <v>173</v>
      </c>
      <c r="D444" s="4">
        <v>781.38599999999997</v>
      </c>
      <c r="E444" s="11">
        <v>368023.04000000004</v>
      </c>
      <c r="F444" s="11">
        <v>641622.11</v>
      </c>
      <c r="G444" s="11">
        <f t="shared" si="24"/>
        <v>273599.06999999995</v>
      </c>
      <c r="H444" s="18">
        <f t="shared" si="25"/>
        <v>265391.09789999994</v>
      </c>
      <c r="I444" s="15">
        <f t="shared" si="26"/>
        <v>257183.12579999995</v>
      </c>
    </row>
    <row r="445" spans="1:9" x14ac:dyDescent="0.2">
      <c r="A445" s="5">
        <v>128326303</v>
      </c>
      <c r="B445" s="5" t="s">
        <v>290</v>
      </c>
      <c r="C445" s="5" t="s">
        <v>286</v>
      </c>
      <c r="D445" s="4">
        <v>779.71900000000005</v>
      </c>
      <c r="E445" s="11">
        <v>556826.09</v>
      </c>
      <c r="F445" s="11">
        <v>729521.29</v>
      </c>
      <c r="G445" s="11">
        <f t="shared" si="24"/>
        <v>172695.20000000007</v>
      </c>
      <c r="H445" s="18">
        <f t="shared" si="25"/>
        <v>167514.34400000007</v>
      </c>
      <c r="I445" s="15">
        <f t="shared" si="26"/>
        <v>162333.48800000007</v>
      </c>
    </row>
    <row r="446" spans="1:9" x14ac:dyDescent="0.2">
      <c r="A446" s="5">
        <v>127046903</v>
      </c>
      <c r="B446" s="5" t="s">
        <v>69</v>
      </c>
      <c r="C446" s="5" t="s">
        <v>58</v>
      </c>
      <c r="D446" s="4">
        <v>771.94500000000005</v>
      </c>
      <c r="E446" s="11">
        <v>767069.76</v>
      </c>
      <c r="F446" s="11">
        <v>582028</v>
      </c>
      <c r="G446" s="11">
        <f t="shared" si="24"/>
        <v>-185041.76</v>
      </c>
      <c r="H446" s="18">
        <f t="shared" si="25"/>
        <v>-179490.50719999999</v>
      </c>
      <c r="I446" s="15">
        <f t="shared" si="26"/>
        <v>-173939.25440000001</v>
      </c>
    </row>
    <row r="447" spans="1:9" x14ac:dyDescent="0.2">
      <c r="A447" s="5">
        <v>119583003</v>
      </c>
      <c r="B447" s="5" t="s">
        <v>489</v>
      </c>
      <c r="C447" s="5" t="s">
        <v>487</v>
      </c>
      <c r="D447" s="4">
        <v>767.64</v>
      </c>
      <c r="E447" s="11">
        <v>357932.07999999996</v>
      </c>
      <c r="F447" s="11">
        <v>680028.88</v>
      </c>
      <c r="G447" s="11">
        <f t="shared" si="24"/>
        <v>322096.80000000005</v>
      </c>
      <c r="H447" s="18">
        <f t="shared" si="25"/>
        <v>312433.89600000001</v>
      </c>
      <c r="I447" s="15">
        <f t="shared" si="26"/>
        <v>302770.99200000003</v>
      </c>
    </row>
    <row r="448" spans="1:9" x14ac:dyDescent="0.2">
      <c r="A448" s="5">
        <v>104377003</v>
      </c>
      <c r="B448" s="5" t="s">
        <v>334</v>
      </c>
      <c r="C448" s="5" t="s">
        <v>328</v>
      </c>
      <c r="D448" s="4">
        <v>766.17</v>
      </c>
      <c r="E448" s="11">
        <v>147769</v>
      </c>
      <c r="F448" s="11">
        <v>410097</v>
      </c>
      <c r="G448" s="11">
        <f t="shared" si="24"/>
        <v>262328</v>
      </c>
      <c r="H448" s="18">
        <f t="shared" si="25"/>
        <v>254458.16</v>
      </c>
      <c r="I448" s="15">
        <f t="shared" si="26"/>
        <v>246588.31999999998</v>
      </c>
    </row>
    <row r="449" spans="1:9" x14ac:dyDescent="0.2">
      <c r="A449" s="5">
        <v>107655803</v>
      </c>
      <c r="B449" s="5" t="s">
        <v>536</v>
      </c>
      <c r="C449" s="5" t="s">
        <v>526</v>
      </c>
      <c r="D449" s="4">
        <v>756.24900000000002</v>
      </c>
      <c r="E449" s="11">
        <v>813116.16</v>
      </c>
      <c r="F449" s="11">
        <v>889745.13</v>
      </c>
      <c r="G449" s="11">
        <f t="shared" si="24"/>
        <v>76628.969999999972</v>
      </c>
      <c r="H449" s="18">
        <f t="shared" si="25"/>
        <v>74330.100899999976</v>
      </c>
      <c r="I449" s="15">
        <f t="shared" si="26"/>
        <v>72031.231799999965</v>
      </c>
    </row>
    <row r="450" spans="1:9" x14ac:dyDescent="0.2">
      <c r="A450" s="5">
        <v>109427503</v>
      </c>
      <c r="B450" s="5" t="s">
        <v>379</v>
      </c>
      <c r="C450" s="5" t="s">
        <v>375</v>
      </c>
      <c r="D450" s="4">
        <v>755.27</v>
      </c>
      <c r="E450" s="11">
        <v>351509.24</v>
      </c>
      <c r="F450" s="11">
        <v>546663.16999999993</v>
      </c>
      <c r="G450" s="11">
        <f t="shared" ref="G450:G495" si="27">F450-E450</f>
        <v>195153.92999999993</v>
      </c>
      <c r="H450" s="18">
        <f t="shared" si="25"/>
        <v>189299.31209999992</v>
      </c>
      <c r="I450" s="15">
        <f t="shared" si="26"/>
        <v>183444.69419999994</v>
      </c>
    </row>
    <row r="451" spans="1:9" x14ac:dyDescent="0.2">
      <c r="A451" s="5">
        <v>109531304</v>
      </c>
      <c r="B451" s="5" t="s">
        <v>452</v>
      </c>
      <c r="C451" s="5" t="s">
        <v>451</v>
      </c>
      <c r="D451" s="4">
        <v>751.03899999999999</v>
      </c>
      <c r="E451" s="11">
        <v>239539.04</v>
      </c>
      <c r="F451" s="11">
        <v>618123.71</v>
      </c>
      <c r="G451" s="11">
        <f t="shared" si="27"/>
        <v>378584.66999999993</v>
      </c>
      <c r="H451" s="18">
        <f t="shared" si="25"/>
        <v>367227.12989999994</v>
      </c>
      <c r="I451" s="15">
        <f t="shared" si="26"/>
        <v>355869.5897999999</v>
      </c>
    </row>
    <row r="452" spans="1:9" x14ac:dyDescent="0.2">
      <c r="A452" s="5">
        <v>110173003</v>
      </c>
      <c r="B452" s="5" t="s">
        <v>184</v>
      </c>
      <c r="C452" s="5" t="s">
        <v>181</v>
      </c>
      <c r="D452" s="4">
        <v>739.18799999999999</v>
      </c>
      <c r="E452" s="11">
        <v>378136.17</v>
      </c>
      <c r="F452" s="11">
        <v>363040.37</v>
      </c>
      <c r="G452" s="11">
        <f t="shared" si="27"/>
        <v>-15095.799999999988</v>
      </c>
      <c r="H452" s="18">
        <f t="shared" si="25"/>
        <v>-14642.925999999989</v>
      </c>
      <c r="I452" s="15">
        <f t="shared" si="26"/>
        <v>-14190.051999999989</v>
      </c>
    </row>
    <row r="453" spans="1:9" x14ac:dyDescent="0.2">
      <c r="A453" s="5">
        <v>111312804</v>
      </c>
      <c r="B453" s="5" t="s">
        <v>282</v>
      </c>
      <c r="C453" s="5" t="s">
        <v>281</v>
      </c>
      <c r="D453" s="4">
        <v>738.40499999999997</v>
      </c>
      <c r="E453" s="11">
        <v>165808.29999999999</v>
      </c>
      <c r="F453" s="11">
        <v>225777.38</v>
      </c>
      <c r="G453" s="11">
        <f t="shared" si="27"/>
        <v>59969.080000000016</v>
      </c>
      <c r="H453" s="18">
        <f t="shared" si="25"/>
        <v>58170.007600000012</v>
      </c>
      <c r="I453" s="15">
        <f t="shared" si="26"/>
        <v>56370.935200000014</v>
      </c>
    </row>
    <row r="454" spans="1:9" x14ac:dyDescent="0.2">
      <c r="A454" s="5">
        <v>123463803</v>
      </c>
      <c r="B454" s="5" t="s">
        <v>405</v>
      </c>
      <c r="C454" s="5" t="s">
        <v>401</v>
      </c>
      <c r="D454" s="4">
        <v>735.64400000000001</v>
      </c>
      <c r="E454" s="11">
        <v>0</v>
      </c>
      <c r="F454" s="11">
        <v>134808.44</v>
      </c>
      <c r="G454" s="11">
        <f t="shared" si="27"/>
        <v>134808.44</v>
      </c>
      <c r="H454" s="18">
        <f t="shared" si="25"/>
        <v>130764.1868</v>
      </c>
      <c r="I454" s="15">
        <f t="shared" si="26"/>
        <v>126719.93359999999</v>
      </c>
    </row>
    <row r="455" spans="1:9" x14ac:dyDescent="0.2">
      <c r="A455" s="5">
        <v>127049303</v>
      </c>
      <c r="B455" s="5" t="s">
        <v>71</v>
      </c>
      <c r="C455" s="5" t="s">
        <v>58</v>
      </c>
      <c r="D455" s="4">
        <v>733.59</v>
      </c>
      <c r="E455" s="11">
        <v>423043.58999999997</v>
      </c>
      <c r="F455" s="11">
        <v>470858.41000000003</v>
      </c>
      <c r="G455" s="11">
        <f t="shared" si="27"/>
        <v>47814.820000000065</v>
      </c>
      <c r="H455" s="18">
        <f t="shared" si="25"/>
        <v>46380.375400000063</v>
      </c>
      <c r="I455" s="15">
        <f t="shared" si="26"/>
        <v>44945.93080000006</v>
      </c>
    </row>
    <row r="456" spans="1:9" x14ac:dyDescent="0.2">
      <c r="A456" s="5">
        <v>108561003</v>
      </c>
      <c r="B456" s="5" t="s">
        <v>472</v>
      </c>
      <c r="C456" s="5" t="s">
        <v>473</v>
      </c>
      <c r="D456" s="4">
        <v>729.94</v>
      </c>
      <c r="E456" s="11">
        <v>134560.41</v>
      </c>
      <c r="F456" s="11">
        <v>130306.97</v>
      </c>
      <c r="G456" s="11">
        <f t="shared" si="27"/>
        <v>-4253.4400000000023</v>
      </c>
      <c r="H456" s="18">
        <f t="shared" si="25"/>
        <v>-4125.8368000000019</v>
      </c>
      <c r="I456" s="15">
        <f t="shared" si="26"/>
        <v>-3998.2336000000018</v>
      </c>
    </row>
    <row r="457" spans="1:9" x14ac:dyDescent="0.2">
      <c r="A457" s="5">
        <v>108111403</v>
      </c>
      <c r="B457" s="5" t="s">
        <v>138</v>
      </c>
      <c r="C457" s="5" t="s">
        <v>136</v>
      </c>
      <c r="D457" s="4">
        <v>727.17100000000005</v>
      </c>
      <c r="E457" s="11">
        <v>371992.28</v>
      </c>
      <c r="F457" s="11">
        <v>363646.88</v>
      </c>
      <c r="G457" s="11">
        <f t="shared" si="27"/>
        <v>-8345.4000000000233</v>
      </c>
      <c r="H457" s="18">
        <f t="shared" si="25"/>
        <v>-8095.0380000000223</v>
      </c>
      <c r="I457" s="15">
        <f t="shared" si="26"/>
        <v>-7844.6760000000213</v>
      </c>
    </row>
    <row r="458" spans="1:9" x14ac:dyDescent="0.2">
      <c r="A458" s="5">
        <v>111297504</v>
      </c>
      <c r="B458" s="5" t="s">
        <v>273</v>
      </c>
      <c r="C458" s="5" t="s">
        <v>271</v>
      </c>
      <c r="D458" s="4">
        <v>705.75699999999995</v>
      </c>
      <c r="E458" s="11">
        <v>523559.58999999997</v>
      </c>
      <c r="F458" s="11">
        <v>578292.26</v>
      </c>
      <c r="G458" s="11">
        <f t="shared" si="27"/>
        <v>54732.670000000042</v>
      </c>
      <c r="H458" s="18">
        <f t="shared" si="25"/>
        <v>53090.689900000041</v>
      </c>
      <c r="I458" s="15">
        <f t="shared" si="26"/>
        <v>51448.709800000033</v>
      </c>
    </row>
    <row r="459" spans="1:9" x14ac:dyDescent="0.2">
      <c r="A459" s="5">
        <v>104432503</v>
      </c>
      <c r="B459" s="5" t="s">
        <v>382</v>
      </c>
      <c r="C459" s="5" t="s">
        <v>381</v>
      </c>
      <c r="D459" s="4">
        <v>696.91499999999996</v>
      </c>
      <c r="E459" s="11">
        <v>721298</v>
      </c>
      <c r="F459" s="11">
        <v>912712</v>
      </c>
      <c r="G459" s="11">
        <f t="shared" si="27"/>
        <v>191414</v>
      </c>
      <c r="H459" s="18">
        <f t="shared" si="25"/>
        <v>185671.58</v>
      </c>
      <c r="I459" s="15">
        <f t="shared" si="26"/>
        <v>179929.16</v>
      </c>
    </row>
    <row r="460" spans="1:9" x14ac:dyDescent="0.2">
      <c r="A460" s="5">
        <v>117083004</v>
      </c>
      <c r="B460" s="5" t="s">
        <v>108</v>
      </c>
      <c r="C460" s="5" t="s">
        <v>106</v>
      </c>
      <c r="D460" s="4">
        <v>696.23599999999999</v>
      </c>
      <c r="E460" s="11">
        <v>226190.93</v>
      </c>
      <c r="F460" s="11">
        <v>309695.02</v>
      </c>
      <c r="G460" s="11">
        <f t="shared" si="27"/>
        <v>83504.090000000026</v>
      </c>
      <c r="H460" s="18">
        <f t="shared" si="25"/>
        <v>80998.967300000018</v>
      </c>
      <c r="I460" s="15">
        <f t="shared" si="26"/>
        <v>78493.844600000026</v>
      </c>
    </row>
    <row r="461" spans="1:9" x14ac:dyDescent="0.2">
      <c r="A461" s="5">
        <v>108566303</v>
      </c>
      <c r="B461" s="5" t="s">
        <v>477</v>
      </c>
      <c r="C461" s="5" t="s">
        <v>473</v>
      </c>
      <c r="D461" s="4">
        <v>693.65</v>
      </c>
      <c r="E461" s="11">
        <v>408497.14</v>
      </c>
      <c r="F461" s="11">
        <v>746732.94</v>
      </c>
      <c r="G461" s="11">
        <f t="shared" si="27"/>
        <v>338235.79999999993</v>
      </c>
      <c r="H461" s="18">
        <f t="shared" si="25"/>
        <v>328088.72599999991</v>
      </c>
      <c r="I461" s="15">
        <f t="shared" si="26"/>
        <v>317941.65199999994</v>
      </c>
    </row>
    <row r="462" spans="1:9" x14ac:dyDescent="0.2">
      <c r="A462" s="5">
        <v>116191004</v>
      </c>
      <c r="B462" s="5" t="s">
        <v>191</v>
      </c>
      <c r="C462" s="5" t="s">
        <v>192</v>
      </c>
      <c r="D462" s="4">
        <v>692.69899999999996</v>
      </c>
      <c r="E462" s="11">
        <v>73548.819999999992</v>
      </c>
      <c r="F462" s="11">
        <v>242880.58000000002</v>
      </c>
      <c r="G462" s="11">
        <f t="shared" si="27"/>
        <v>169331.76</v>
      </c>
      <c r="H462" s="18">
        <f t="shared" si="25"/>
        <v>164251.80720000001</v>
      </c>
      <c r="I462" s="15">
        <f t="shared" si="26"/>
        <v>159171.85440000001</v>
      </c>
    </row>
    <row r="463" spans="1:9" x14ac:dyDescent="0.2">
      <c r="A463" s="5">
        <v>128034503</v>
      </c>
      <c r="B463" s="5" t="s">
        <v>56</v>
      </c>
      <c r="C463" s="5" t="s">
        <v>53</v>
      </c>
      <c r="D463" s="4">
        <v>683.89200000000005</v>
      </c>
      <c r="E463" s="11">
        <v>520068</v>
      </c>
      <c r="F463" s="11">
        <v>609367.35000000009</v>
      </c>
      <c r="G463" s="11">
        <f t="shared" si="27"/>
        <v>89299.350000000093</v>
      </c>
      <c r="H463" s="18">
        <f t="shared" si="25"/>
        <v>86620.369500000088</v>
      </c>
      <c r="I463" s="15">
        <f t="shared" si="26"/>
        <v>83941.389000000083</v>
      </c>
    </row>
    <row r="464" spans="1:9" x14ac:dyDescent="0.2">
      <c r="A464" s="5">
        <v>117576303</v>
      </c>
      <c r="B464" s="5" t="s">
        <v>484</v>
      </c>
      <c r="C464" s="5" t="s">
        <v>485</v>
      </c>
      <c r="D464" s="4">
        <v>660.27300000000002</v>
      </c>
      <c r="E464" s="11">
        <v>843502.42999999993</v>
      </c>
      <c r="F464" s="11">
        <v>1126553.46</v>
      </c>
      <c r="G464" s="11">
        <f t="shared" si="27"/>
        <v>283051.03000000003</v>
      </c>
      <c r="H464" s="18">
        <f t="shared" si="25"/>
        <v>274559.49910000002</v>
      </c>
      <c r="I464" s="15">
        <f t="shared" si="26"/>
        <v>266067.9682</v>
      </c>
    </row>
    <row r="465" spans="1:9" x14ac:dyDescent="0.2">
      <c r="A465" s="5">
        <v>101308503</v>
      </c>
      <c r="B465" s="5" t="s">
        <v>279</v>
      </c>
      <c r="C465" s="5" t="s">
        <v>275</v>
      </c>
      <c r="D465" s="4">
        <v>657.82299999999998</v>
      </c>
      <c r="E465" s="11">
        <v>420036.86</v>
      </c>
      <c r="F465" s="11">
        <v>370299.45999999996</v>
      </c>
      <c r="G465" s="11">
        <f t="shared" si="27"/>
        <v>-49737.400000000023</v>
      </c>
      <c r="H465" s="18">
        <f t="shared" si="25"/>
        <v>-48245.27800000002</v>
      </c>
      <c r="I465" s="15">
        <f t="shared" si="26"/>
        <v>-46753.156000000017</v>
      </c>
    </row>
    <row r="466" spans="1:9" x14ac:dyDescent="0.2">
      <c r="A466" s="5">
        <v>121139004</v>
      </c>
      <c r="B466" s="5" t="s">
        <v>154</v>
      </c>
      <c r="C466" s="5" t="s">
        <v>150</v>
      </c>
      <c r="D466" s="4">
        <v>647.11599999999999</v>
      </c>
      <c r="E466" s="11">
        <v>343219.42000000004</v>
      </c>
      <c r="F466" s="11">
        <v>639408.53</v>
      </c>
      <c r="G466" s="11">
        <f t="shared" si="27"/>
        <v>296189.11</v>
      </c>
      <c r="H466" s="18">
        <f t="shared" si="25"/>
        <v>287303.43669999996</v>
      </c>
      <c r="I466" s="15">
        <f t="shared" si="26"/>
        <v>278417.7634</v>
      </c>
    </row>
    <row r="467" spans="1:9" x14ac:dyDescent="0.2">
      <c r="A467" s="5">
        <v>116195004</v>
      </c>
      <c r="B467" s="5" t="s">
        <v>196</v>
      </c>
      <c r="C467" s="5" t="s">
        <v>192</v>
      </c>
      <c r="D467" s="4">
        <v>641.20500000000004</v>
      </c>
      <c r="E467" s="11">
        <v>92008.790000000008</v>
      </c>
      <c r="F467" s="11">
        <v>245289.62</v>
      </c>
      <c r="G467" s="11">
        <f t="shared" si="27"/>
        <v>153280.82999999999</v>
      </c>
      <c r="H467" s="18">
        <f t="shared" si="25"/>
        <v>148682.40509999997</v>
      </c>
      <c r="I467" s="15">
        <f t="shared" si="26"/>
        <v>144083.98019999999</v>
      </c>
    </row>
    <row r="468" spans="1:9" x14ac:dyDescent="0.2">
      <c r="A468" s="5">
        <v>108110603</v>
      </c>
      <c r="B468" s="5" t="s">
        <v>135</v>
      </c>
      <c r="C468" s="5" t="s">
        <v>136</v>
      </c>
      <c r="D468" s="4">
        <v>639.77800000000002</v>
      </c>
      <c r="E468" s="11">
        <v>179689.34999999998</v>
      </c>
      <c r="F468" s="11">
        <v>270559.25</v>
      </c>
      <c r="G468" s="11">
        <f t="shared" si="27"/>
        <v>90869.900000000023</v>
      </c>
      <c r="H468" s="18">
        <f t="shared" si="25"/>
        <v>88143.803000000014</v>
      </c>
      <c r="I468" s="15">
        <f t="shared" si="26"/>
        <v>85417.70600000002</v>
      </c>
    </row>
    <row r="469" spans="1:9" x14ac:dyDescent="0.2">
      <c r="A469" s="5">
        <v>108112003</v>
      </c>
      <c r="B469" s="5" t="s">
        <v>139</v>
      </c>
      <c r="C469" s="5" t="s">
        <v>136</v>
      </c>
      <c r="D469" s="4">
        <v>636.78800000000001</v>
      </c>
      <c r="E469" s="11">
        <v>252295.24</v>
      </c>
      <c r="F469" s="11">
        <v>460061.26</v>
      </c>
      <c r="G469" s="11">
        <f t="shared" si="27"/>
        <v>207766.02000000002</v>
      </c>
      <c r="H469" s="18">
        <f t="shared" ref="H469:H495" si="28">(G469*0.97)</f>
        <v>201533.03940000001</v>
      </c>
      <c r="I469" s="15">
        <f t="shared" ref="I469:I495" si="29">(G469*0.94)</f>
        <v>195300.0588</v>
      </c>
    </row>
    <row r="470" spans="1:9" x14ac:dyDescent="0.2">
      <c r="A470" s="5">
        <v>106160303</v>
      </c>
      <c r="B470" s="5" t="s">
        <v>172</v>
      </c>
      <c r="C470" s="5" t="s">
        <v>173</v>
      </c>
      <c r="D470" s="4">
        <v>632.59400000000005</v>
      </c>
      <c r="E470" s="11">
        <v>553544.81000000006</v>
      </c>
      <c r="F470" s="11">
        <v>764241.38</v>
      </c>
      <c r="G470" s="11">
        <f t="shared" si="27"/>
        <v>210696.56999999995</v>
      </c>
      <c r="H470" s="18">
        <f t="shared" si="28"/>
        <v>204375.67289999995</v>
      </c>
      <c r="I470" s="15">
        <f t="shared" si="29"/>
        <v>198054.77579999994</v>
      </c>
    </row>
    <row r="471" spans="1:9" x14ac:dyDescent="0.2">
      <c r="A471" s="5">
        <v>106167504</v>
      </c>
      <c r="B471" s="5" t="s">
        <v>177</v>
      </c>
      <c r="C471" s="5" t="s">
        <v>173</v>
      </c>
      <c r="D471" s="4">
        <v>611.09900000000005</v>
      </c>
      <c r="E471" s="11">
        <v>201813.22999999998</v>
      </c>
      <c r="F471" s="11">
        <v>270523.89</v>
      </c>
      <c r="G471" s="11">
        <f t="shared" si="27"/>
        <v>68710.660000000033</v>
      </c>
      <c r="H471" s="18">
        <f t="shared" si="28"/>
        <v>66649.340200000035</v>
      </c>
      <c r="I471" s="15">
        <f t="shared" si="29"/>
        <v>64588.02040000003</v>
      </c>
    </row>
    <row r="472" spans="1:9" x14ac:dyDescent="0.2">
      <c r="A472" s="5">
        <v>106169003</v>
      </c>
      <c r="B472" s="5" t="s">
        <v>179</v>
      </c>
      <c r="C472" s="5" t="s">
        <v>173</v>
      </c>
      <c r="D472" s="4">
        <v>592.57799999999997</v>
      </c>
      <c r="E472" s="11">
        <v>330189.21999999997</v>
      </c>
      <c r="F472" s="11">
        <v>475277.06</v>
      </c>
      <c r="G472" s="11">
        <f t="shared" si="27"/>
        <v>145087.84000000003</v>
      </c>
      <c r="H472" s="18">
        <f t="shared" si="28"/>
        <v>140735.20480000001</v>
      </c>
      <c r="I472" s="15">
        <f t="shared" si="29"/>
        <v>136382.56960000002</v>
      </c>
    </row>
    <row r="473" spans="1:9" x14ac:dyDescent="0.2">
      <c r="A473" s="5">
        <v>103022103</v>
      </c>
      <c r="B473" s="5" t="s">
        <v>18</v>
      </c>
      <c r="C473" s="5" t="s">
        <v>10</v>
      </c>
      <c r="D473" s="4">
        <v>591.20699999999999</v>
      </c>
      <c r="E473" s="11">
        <v>387567</v>
      </c>
      <c r="F473" s="11">
        <v>490878</v>
      </c>
      <c r="G473" s="11">
        <f t="shared" si="27"/>
        <v>103311</v>
      </c>
      <c r="H473" s="18">
        <f t="shared" si="28"/>
        <v>100211.67</v>
      </c>
      <c r="I473" s="15">
        <f t="shared" si="29"/>
        <v>97112.34</v>
      </c>
    </row>
    <row r="474" spans="1:9" x14ac:dyDescent="0.2">
      <c r="A474" s="5">
        <v>101306503</v>
      </c>
      <c r="B474" s="5" t="s">
        <v>278</v>
      </c>
      <c r="C474" s="5" t="s">
        <v>275</v>
      </c>
      <c r="D474" s="4">
        <v>584.23599999999999</v>
      </c>
      <c r="E474" s="11">
        <v>402373.32</v>
      </c>
      <c r="F474" s="11">
        <v>509694.25</v>
      </c>
      <c r="G474" s="11">
        <f t="shared" si="27"/>
        <v>107320.93</v>
      </c>
      <c r="H474" s="18">
        <f t="shared" si="28"/>
        <v>104101.30209999999</v>
      </c>
      <c r="I474" s="15">
        <f t="shared" si="29"/>
        <v>100881.67419999999</v>
      </c>
    </row>
    <row r="475" spans="1:9" x14ac:dyDescent="0.2">
      <c r="A475" s="5">
        <v>109426003</v>
      </c>
      <c r="B475" s="5" t="s">
        <v>377</v>
      </c>
      <c r="C475" s="5" t="s">
        <v>375</v>
      </c>
      <c r="D475" s="4">
        <v>574.20500000000004</v>
      </c>
      <c r="E475" s="11">
        <v>307430.45999999996</v>
      </c>
      <c r="F475" s="11">
        <v>286077.08999999997</v>
      </c>
      <c r="G475" s="11">
        <f t="shared" si="27"/>
        <v>-21353.369999999995</v>
      </c>
      <c r="H475" s="18">
        <f t="shared" si="28"/>
        <v>-20712.768899999995</v>
      </c>
      <c r="I475" s="15">
        <f t="shared" si="29"/>
        <v>-20072.167799999996</v>
      </c>
    </row>
    <row r="476" spans="1:9" x14ac:dyDescent="0.2">
      <c r="A476" s="5">
        <v>109122703</v>
      </c>
      <c r="B476" s="5" t="s">
        <v>147</v>
      </c>
      <c r="C476" s="5" t="s">
        <v>148</v>
      </c>
      <c r="D476" s="4">
        <v>553.13</v>
      </c>
      <c r="E476" s="11">
        <v>340337.8</v>
      </c>
      <c r="F476" s="11">
        <v>732794</v>
      </c>
      <c r="G476" s="11">
        <f t="shared" si="27"/>
        <v>392456.2</v>
      </c>
      <c r="H476" s="18">
        <f t="shared" si="28"/>
        <v>380682.51400000002</v>
      </c>
      <c r="I476" s="15">
        <f t="shared" si="29"/>
        <v>368908.82799999998</v>
      </c>
    </row>
    <row r="477" spans="1:9" x14ac:dyDescent="0.2">
      <c r="A477" s="5">
        <v>109243503</v>
      </c>
      <c r="B477" s="5" t="s">
        <v>237</v>
      </c>
      <c r="C477" s="5" t="s">
        <v>238</v>
      </c>
      <c r="D477" s="4">
        <v>552.02800000000002</v>
      </c>
      <c r="E477" s="11">
        <v>115428.66</v>
      </c>
      <c r="F477" s="11">
        <v>166396.91</v>
      </c>
      <c r="G477" s="11">
        <f t="shared" si="27"/>
        <v>50968.25</v>
      </c>
      <c r="H477" s="18">
        <f t="shared" si="28"/>
        <v>49439.202499999999</v>
      </c>
      <c r="I477" s="15">
        <f t="shared" si="29"/>
        <v>47910.154999999999</v>
      </c>
    </row>
    <row r="478" spans="1:9" x14ac:dyDescent="0.2">
      <c r="A478" s="5">
        <v>108079004</v>
      </c>
      <c r="B478" s="5" t="s">
        <v>104</v>
      </c>
      <c r="C478" s="5" t="s">
        <v>98</v>
      </c>
      <c r="D478" s="4">
        <v>515.48400000000004</v>
      </c>
      <c r="E478" s="11">
        <v>114180.09</v>
      </c>
      <c r="F478" s="11">
        <v>252721.33000000002</v>
      </c>
      <c r="G478" s="11">
        <f t="shared" si="27"/>
        <v>138541.24000000002</v>
      </c>
      <c r="H478" s="18">
        <f t="shared" si="28"/>
        <v>134385.00280000002</v>
      </c>
      <c r="I478" s="15">
        <f t="shared" si="29"/>
        <v>130228.76560000001</v>
      </c>
    </row>
    <row r="479" spans="1:9" x14ac:dyDescent="0.2">
      <c r="A479" s="5">
        <v>101630504</v>
      </c>
      <c r="B479" s="5" t="s">
        <v>508</v>
      </c>
      <c r="C479" s="5" t="s">
        <v>509</v>
      </c>
      <c r="D479" s="4">
        <v>515.178</v>
      </c>
      <c r="E479" s="11">
        <v>178975.48</v>
      </c>
      <c r="F479" s="11">
        <v>178091.67</v>
      </c>
      <c r="G479" s="11">
        <f t="shared" si="27"/>
        <v>-883.80999999999767</v>
      </c>
      <c r="H479" s="18">
        <f t="shared" si="28"/>
        <v>-857.29569999999774</v>
      </c>
      <c r="I479" s="15">
        <f t="shared" si="29"/>
        <v>-830.7813999999978</v>
      </c>
    </row>
    <row r="480" spans="1:9" x14ac:dyDescent="0.2">
      <c r="A480" s="5">
        <v>109535504</v>
      </c>
      <c r="B480" s="5" t="s">
        <v>454</v>
      </c>
      <c r="C480" s="5" t="s">
        <v>451</v>
      </c>
      <c r="D480" s="4">
        <v>503.22699999999998</v>
      </c>
      <c r="E480" s="11">
        <v>109647.58</v>
      </c>
      <c r="F480" s="11">
        <v>209145.47999999998</v>
      </c>
      <c r="G480" s="11">
        <f t="shared" si="27"/>
        <v>99497.89999999998</v>
      </c>
      <c r="H480" s="18">
        <f t="shared" si="28"/>
        <v>96512.962999999974</v>
      </c>
      <c r="I480" s="15">
        <f t="shared" si="29"/>
        <v>93528.025999999969</v>
      </c>
    </row>
    <row r="481" spans="1:9" x14ac:dyDescent="0.2">
      <c r="A481" s="5">
        <v>104431304</v>
      </c>
      <c r="B481" s="5" t="s">
        <v>380</v>
      </c>
      <c r="C481" s="5" t="s">
        <v>381</v>
      </c>
      <c r="D481" s="4">
        <v>462.43900000000002</v>
      </c>
      <c r="E481" s="11">
        <v>170379</v>
      </c>
      <c r="F481" s="11">
        <v>159125</v>
      </c>
      <c r="G481" s="11">
        <f t="shared" si="27"/>
        <v>-11254</v>
      </c>
      <c r="H481" s="18">
        <f t="shared" si="28"/>
        <v>-10916.38</v>
      </c>
      <c r="I481" s="15">
        <f t="shared" si="29"/>
        <v>-10578.76</v>
      </c>
    </row>
    <row r="482" spans="1:9" x14ac:dyDescent="0.2">
      <c r="A482" s="5">
        <v>112282004</v>
      </c>
      <c r="B482" s="5" t="s">
        <v>266</v>
      </c>
      <c r="C482" s="5" t="s">
        <v>265</v>
      </c>
      <c r="D482" s="4">
        <v>437.59100000000001</v>
      </c>
      <c r="E482" s="11">
        <v>443277.86</v>
      </c>
      <c r="F482" s="11">
        <v>626150.67000000004</v>
      </c>
      <c r="G482" s="11">
        <f t="shared" si="27"/>
        <v>182872.81000000006</v>
      </c>
      <c r="H482" s="18">
        <f t="shared" si="28"/>
        <v>177386.62570000006</v>
      </c>
      <c r="I482" s="15">
        <f t="shared" si="29"/>
        <v>171900.44140000004</v>
      </c>
    </row>
    <row r="483" spans="1:9" x14ac:dyDescent="0.2">
      <c r="A483" s="5">
        <v>106272003</v>
      </c>
      <c r="B483" s="5" t="s">
        <v>262</v>
      </c>
      <c r="C483" s="5" t="s">
        <v>263</v>
      </c>
      <c r="D483" s="4">
        <v>420.495</v>
      </c>
      <c r="E483" s="11">
        <v>212321.55</v>
      </c>
      <c r="F483" s="11">
        <v>405829.67</v>
      </c>
      <c r="G483" s="11">
        <f t="shared" si="27"/>
        <v>193508.12</v>
      </c>
      <c r="H483" s="18">
        <f t="shared" si="28"/>
        <v>187702.87639999998</v>
      </c>
      <c r="I483" s="15">
        <f t="shared" si="29"/>
        <v>181897.63279999999</v>
      </c>
    </row>
    <row r="484" spans="1:9" x14ac:dyDescent="0.2">
      <c r="A484" s="5">
        <v>109537504</v>
      </c>
      <c r="B484" s="5" t="s">
        <v>455</v>
      </c>
      <c r="C484" s="5" t="s">
        <v>451</v>
      </c>
      <c r="D484" s="4">
        <v>391.92700000000002</v>
      </c>
      <c r="E484" s="11">
        <v>264425.64</v>
      </c>
      <c r="F484" s="11">
        <v>581351.73</v>
      </c>
      <c r="G484" s="11">
        <f t="shared" si="27"/>
        <v>316926.08999999997</v>
      </c>
      <c r="H484" s="18">
        <f t="shared" si="28"/>
        <v>307418.30729999999</v>
      </c>
      <c r="I484" s="15">
        <f t="shared" si="29"/>
        <v>297910.52459999995</v>
      </c>
    </row>
    <row r="485" spans="1:9" x14ac:dyDescent="0.2">
      <c r="A485" s="5">
        <v>104433604</v>
      </c>
      <c r="B485" s="5" t="s">
        <v>386</v>
      </c>
      <c r="C485" s="5" t="s">
        <v>381</v>
      </c>
      <c r="D485" s="4">
        <v>381.94200000000001</v>
      </c>
      <c r="E485" s="11">
        <v>226659.93</v>
      </c>
      <c r="F485" s="11">
        <v>268372</v>
      </c>
      <c r="G485" s="11">
        <f t="shared" si="27"/>
        <v>41712.070000000007</v>
      </c>
      <c r="H485" s="18">
        <f t="shared" si="28"/>
        <v>40460.707900000009</v>
      </c>
      <c r="I485" s="15">
        <f t="shared" si="29"/>
        <v>39209.345800000003</v>
      </c>
    </row>
    <row r="486" spans="1:9" x14ac:dyDescent="0.2">
      <c r="A486" s="5">
        <v>108567204</v>
      </c>
      <c r="B486" s="5" t="s">
        <v>479</v>
      </c>
      <c r="C486" s="5" t="s">
        <v>473</v>
      </c>
      <c r="D486" s="4">
        <v>377.37700000000001</v>
      </c>
      <c r="E486" s="11">
        <v>221993.63999999998</v>
      </c>
      <c r="F486" s="11">
        <v>315413.14</v>
      </c>
      <c r="G486" s="11">
        <f t="shared" si="27"/>
        <v>93419.500000000029</v>
      </c>
      <c r="H486" s="18">
        <f t="shared" si="28"/>
        <v>90616.915000000023</v>
      </c>
      <c r="I486" s="15">
        <f t="shared" si="29"/>
        <v>87814.330000000016</v>
      </c>
    </row>
    <row r="487" spans="1:9" x14ac:dyDescent="0.2">
      <c r="A487" s="5">
        <v>111292304</v>
      </c>
      <c r="B487" s="5" t="s">
        <v>272</v>
      </c>
      <c r="C487" s="5" t="s">
        <v>271</v>
      </c>
      <c r="D487" s="4">
        <v>372.79599999999999</v>
      </c>
      <c r="E487" s="11">
        <v>72879.42</v>
      </c>
      <c r="F487" s="11">
        <v>208793.98</v>
      </c>
      <c r="G487" s="11">
        <f t="shared" si="27"/>
        <v>135914.56</v>
      </c>
      <c r="H487" s="18">
        <f t="shared" si="28"/>
        <v>131837.1232</v>
      </c>
      <c r="I487" s="15">
        <f t="shared" si="29"/>
        <v>127759.68639999999</v>
      </c>
    </row>
    <row r="488" spans="1:9" x14ac:dyDescent="0.2">
      <c r="A488" s="5">
        <v>127045303</v>
      </c>
      <c r="B488" s="5" t="s">
        <v>66</v>
      </c>
      <c r="C488" s="5" t="s">
        <v>58</v>
      </c>
      <c r="D488" s="4">
        <v>368.88799999999998</v>
      </c>
      <c r="E488" s="11">
        <v>1044308.11</v>
      </c>
      <c r="F488" s="11">
        <v>803885.93</v>
      </c>
      <c r="G488" s="11">
        <f t="shared" si="27"/>
        <v>-240422.17999999993</v>
      </c>
      <c r="H488" s="18">
        <f t="shared" si="28"/>
        <v>-233209.51459999994</v>
      </c>
      <c r="I488" s="15">
        <f t="shared" si="29"/>
        <v>-225996.84919999994</v>
      </c>
    </row>
    <row r="489" spans="1:9" x14ac:dyDescent="0.2">
      <c r="A489" s="5">
        <v>109532804</v>
      </c>
      <c r="B489" s="5" t="s">
        <v>453</v>
      </c>
      <c r="C489" s="5" t="s">
        <v>451</v>
      </c>
      <c r="D489" s="4">
        <v>362.14400000000001</v>
      </c>
      <c r="E489" s="11">
        <v>166749</v>
      </c>
      <c r="F489" s="11">
        <v>448475.38</v>
      </c>
      <c r="G489" s="11">
        <f t="shared" si="27"/>
        <v>281726.38</v>
      </c>
      <c r="H489" s="18">
        <f t="shared" si="28"/>
        <v>273274.58860000002</v>
      </c>
      <c r="I489" s="15">
        <f t="shared" si="29"/>
        <v>264822.79719999997</v>
      </c>
    </row>
    <row r="490" spans="1:9" x14ac:dyDescent="0.2">
      <c r="A490" s="5">
        <v>108568404</v>
      </c>
      <c r="B490" s="5" t="s">
        <v>482</v>
      </c>
      <c r="C490" s="5" t="s">
        <v>473</v>
      </c>
      <c r="D490" s="4">
        <v>300.34800000000001</v>
      </c>
      <c r="E490" s="11">
        <v>302433.55</v>
      </c>
      <c r="F490" s="11">
        <v>220785.23</v>
      </c>
      <c r="G490" s="11">
        <f t="shared" si="27"/>
        <v>-81648.319999999978</v>
      </c>
      <c r="H490" s="18">
        <f t="shared" si="28"/>
        <v>-79198.870399999971</v>
      </c>
      <c r="I490" s="15">
        <f t="shared" si="29"/>
        <v>-76749.420799999978</v>
      </c>
    </row>
    <row r="491" spans="1:9" x14ac:dyDescent="0.2">
      <c r="A491" s="5">
        <v>108567404</v>
      </c>
      <c r="B491" s="5" t="s">
        <v>480</v>
      </c>
      <c r="C491" s="5" t="s">
        <v>473</v>
      </c>
      <c r="D491" s="4">
        <v>278.89</v>
      </c>
      <c r="E491" s="11">
        <v>15500.4</v>
      </c>
      <c r="F491" s="11">
        <v>42671.62</v>
      </c>
      <c r="G491" s="11">
        <f t="shared" si="27"/>
        <v>27171.22</v>
      </c>
      <c r="H491" s="18">
        <f t="shared" si="28"/>
        <v>26356.0834</v>
      </c>
      <c r="I491" s="15">
        <f t="shared" si="29"/>
        <v>25540.946799999998</v>
      </c>
    </row>
    <row r="492" spans="1:9" x14ac:dyDescent="0.2">
      <c r="A492" s="5">
        <v>108567004</v>
      </c>
      <c r="B492" s="5" t="s">
        <v>478</v>
      </c>
      <c r="C492" s="5" t="s">
        <v>473</v>
      </c>
      <c r="D492" s="4">
        <v>273.32900000000001</v>
      </c>
      <c r="E492" s="11">
        <v>43835.75</v>
      </c>
      <c r="F492" s="11">
        <v>132818.26999999999</v>
      </c>
      <c r="G492" s="11">
        <f t="shared" si="27"/>
        <v>88982.51999999999</v>
      </c>
      <c r="H492" s="18">
        <f t="shared" si="28"/>
        <v>86313.044399999984</v>
      </c>
      <c r="I492" s="15">
        <f t="shared" si="29"/>
        <v>83643.568799999979</v>
      </c>
    </row>
    <row r="493" spans="1:9" x14ac:dyDescent="0.2">
      <c r="A493" s="5">
        <v>110173504</v>
      </c>
      <c r="B493" s="5" t="s">
        <v>185</v>
      </c>
      <c r="C493" s="5" t="s">
        <v>181</v>
      </c>
      <c r="D493" s="4">
        <v>258.24099999999999</v>
      </c>
      <c r="E493" s="11">
        <v>92911.5</v>
      </c>
      <c r="F493" s="11">
        <v>93531.95</v>
      </c>
      <c r="G493" s="11">
        <f t="shared" si="27"/>
        <v>620.44999999999709</v>
      </c>
      <c r="H493" s="18">
        <f t="shared" si="28"/>
        <v>601.83649999999716</v>
      </c>
      <c r="I493" s="15">
        <f t="shared" si="29"/>
        <v>583.22299999999723</v>
      </c>
    </row>
    <row r="494" spans="1:9" x14ac:dyDescent="0.2">
      <c r="A494" s="5">
        <v>109530304</v>
      </c>
      <c r="B494" s="5" t="s">
        <v>450</v>
      </c>
      <c r="C494" s="5" t="s">
        <v>451</v>
      </c>
      <c r="D494" s="4">
        <v>160.76599999999999</v>
      </c>
      <c r="E494" s="11">
        <v>910</v>
      </c>
      <c r="F494" s="11">
        <v>0</v>
      </c>
      <c r="G494" s="11">
        <f t="shared" si="27"/>
        <v>-910</v>
      </c>
      <c r="H494" s="18">
        <f t="shared" si="28"/>
        <v>-882.69999999999993</v>
      </c>
      <c r="I494" s="15">
        <f t="shared" si="29"/>
        <v>-855.4</v>
      </c>
    </row>
    <row r="495" spans="1:9" x14ac:dyDescent="0.2">
      <c r="A495" s="5">
        <v>123460504</v>
      </c>
      <c r="B495" s="5" t="s">
        <v>402</v>
      </c>
      <c r="C495" s="5" t="s">
        <v>401</v>
      </c>
      <c r="D495" s="4">
        <v>3.379</v>
      </c>
      <c r="E495" s="11">
        <v>0</v>
      </c>
      <c r="F495" s="11">
        <v>0</v>
      </c>
      <c r="G495" s="11">
        <f t="shared" si="27"/>
        <v>0</v>
      </c>
      <c r="H495" s="18">
        <f t="shared" si="28"/>
        <v>0</v>
      </c>
      <c r="I495" s="15">
        <f t="shared" si="29"/>
        <v>0</v>
      </c>
    </row>
    <row r="496" spans="1:9" x14ac:dyDescent="0.2">
      <c r="G496" s="11"/>
      <c r="H496" s="16"/>
      <c r="I496" s="13"/>
    </row>
    <row r="497" spans="2:9" x14ac:dyDescent="0.2">
      <c r="B497" s="5" t="s">
        <v>570</v>
      </c>
      <c r="E497" s="12">
        <f>SUM(E2:E496)</f>
        <v>693166173.5200007</v>
      </c>
      <c r="F497" s="12">
        <f>SUM(F2:F496)</f>
        <v>1028291198.4699996</v>
      </c>
      <c r="G497" s="11">
        <f t="shared" ref="G497" si="30">F497-E497</f>
        <v>335125024.94999886</v>
      </c>
      <c r="H497" s="18">
        <f>SUM(H2:H495)</f>
        <v>307900097.86910027</v>
      </c>
      <c r="I497" s="15">
        <f>SUM(I2:I495)</f>
        <v>289949408.29409987</v>
      </c>
    </row>
  </sheetData>
  <autoFilter ref="A1:I1" xr:uid="{8CED0793-A795-453B-A7C3-B8A7183F5157}">
    <sortState xmlns:xlrd2="http://schemas.microsoft.com/office/spreadsheetml/2017/richdata2" ref="A2:I495">
      <sortCondition descending="1" ref="D1"/>
    </sortState>
  </autoFilter>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Fiscal Impact Estimates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Eddins</dc:creator>
  <cp:lastModifiedBy>Microsoft Office User</cp:lastModifiedBy>
  <dcterms:created xsi:type="dcterms:W3CDTF">2022-06-03T13:10:14Z</dcterms:created>
  <dcterms:modified xsi:type="dcterms:W3CDTF">2022-06-15T15:31:58Z</dcterms:modified>
</cp:coreProperties>
</file>